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<sst xmlns="http://schemas.openxmlformats.org/spreadsheetml/2006/main" count="62" uniqueCount="38">
  <si>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</si>
  <si>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</si>
  <si>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</si>
  <si>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</si>
  <si>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</si>
  <si>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</si>
  <si>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</si>
  <si>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</si>
  <si>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</si>
  <si>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</si>
  <si>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</si>
  <si>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</si>
  <si>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</si>
  <si>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</si>
  <si>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</si>
  <si>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</si>
  <si>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</si>
  <si>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</si>
  <si>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</si>
  <si>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</si>
  <si>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DI ISTRUZIONE SUPERIORE ISTITUTO DI ISTRUZIONE SUPERIORE ALBERT EINSTEIN</t>
  </si>
  <si>
    <t>20871 VIMERCATE (MB) VIA ADDA 6 C.F. 94060670158 C.M. MIIS10600B</t>
  </si>
  <si>
    <t>755/5/2017 del 30/11/2017</t>
  </si>
  <si>
    <t>262/ PA del 31/10/2017</t>
  </si>
  <si>
    <t>263/ PA del 31/10/2017</t>
  </si>
  <si>
    <t>EL N.1 del 22/11/2017</t>
  </si>
  <si>
    <t>1010453404 del 30/11/2017</t>
  </si>
  <si>
    <t>1010453301 del 30/11/2017</t>
  </si>
  <si>
    <t>A17PAS0012463 del 31/10/2017</t>
  </si>
  <si>
    <t>A17PAS0012462 del 31/10/2017</t>
  </si>
  <si>
    <t>268 del 04/12/2017</t>
  </si>
  <si>
    <t>264 del 04/12/2017</t>
  </si>
  <si>
    <t>000347PAR del 11/12/2017</t>
  </si>
  <si>
    <t>289/PA del 30/11/2017</t>
  </si>
  <si>
    <t>288/PA del 30/11/2017</t>
  </si>
  <si>
    <t>378 del 18/12/2017</t>
  </si>
  <si>
    <t>170779 del 26/09/2017</t>
  </si>
  <si>
    <t>170780 del 26/09/2017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</si>
</sst>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16</v>
      </c>
      <c r="B10" s="37"/>
      <c r="C10" s="50">
        <f>SUM(C16:D19)</f>
        <v>10171.5</v>
      </c>
      <c r="D10" s="37"/>
      <c r="E10" s="38">
        <f>('Trimestre 1'!H1+'Trimestre 2'!H1+'Trimestre 3'!H1+'Trimestre 4'!H1)/C10</f>
        <v>-23.84154746104311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0</v>
      </c>
      <c r="C16" s="51">
        <f>'Trimestre 1'!B1</f>
        <v>0</v>
      </c>
      <c r="D16" s="52"/>
      <c r="E16" s="51">
        <f>'Trimestre 1'!G1</f>
        <v>0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16</v>
      </c>
      <c r="C19" s="47">
        <f>'Trimestre 4'!B1</f>
        <v>10171.5</v>
      </c>
      <c r="D19" s="49"/>
      <c r="E19" s="47">
        <f>'Trimestre 4'!G1</f>
        <v>-23.84154746104311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10171.5</v>
      </c>
      <c r="C1">
        <f>COUNTA(A4:A203)</f>
        <v>16</v>
      </c>
      <c r="G1" s="20">
        <f>IF(B1&lt;&gt;0,H1/B1,0)</f>
        <v>-23.84154746104311</v>
      </c>
      <c r="H1" s="19">
        <f>SUM(H4:H195)</f>
        <v>-242504.3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1297</v>
      </c>
      <c r="C4" s="17">
        <v>43103</v>
      </c>
      <c r="D4" s="17">
        <v>43084</v>
      </c>
      <c r="E4" s="17"/>
      <c r="F4" s="17"/>
      <c r="G4" s="1">
        <f>D4-C4-(F4-E4)</f>
        <v>-19</v>
      </c>
      <c r="H4" s="16">
        <f>B4*G4</f>
        <v>-24643</v>
      </c>
    </row>
    <row r="5" spans="1:8" ht="15">
      <c r="A5" s="28" t="s">
        <v>23</v>
      </c>
      <c r="B5" s="16">
        <v>405</v>
      </c>
      <c r="C5" s="17">
        <v>43104</v>
      </c>
      <c r="D5" s="17">
        <v>43084</v>
      </c>
      <c r="E5" s="17"/>
      <c r="F5" s="17"/>
      <c r="G5" s="1">
        <f aca="true" t="shared" si="0" ref="G5:G68">D5-C5-(F5-E5)</f>
        <v>-20</v>
      </c>
      <c r="H5" s="16">
        <f aca="true" t="shared" si="1" ref="H5:H68">B5*G5</f>
        <v>-8100</v>
      </c>
    </row>
    <row r="6" spans="1:8" ht="15">
      <c r="A6" s="28" t="s">
        <v>24</v>
      </c>
      <c r="B6" s="16">
        <v>396</v>
      </c>
      <c r="C6" s="17">
        <v>43104</v>
      </c>
      <c r="D6" s="17">
        <v>43084</v>
      </c>
      <c r="E6" s="17"/>
      <c r="F6" s="17"/>
      <c r="G6" s="1">
        <f t="shared" si="0"/>
        <v>-20</v>
      </c>
      <c r="H6" s="16">
        <f t="shared" si="1"/>
        <v>-7920</v>
      </c>
    </row>
    <row r="7" spans="1:8" ht="15">
      <c r="A7" s="28" t="s">
        <v>25</v>
      </c>
      <c r="B7" s="16">
        <v>500</v>
      </c>
      <c r="C7" s="17">
        <v>43103</v>
      </c>
      <c r="D7" s="17">
        <v>43084</v>
      </c>
      <c r="E7" s="17"/>
      <c r="F7" s="17"/>
      <c r="G7" s="1">
        <f t="shared" si="0"/>
        <v>-19</v>
      </c>
      <c r="H7" s="16">
        <f t="shared" si="1"/>
        <v>-9500</v>
      </c>
    </row>
    <row r="8" spans="1:8" ht="15">
      <c r="A8" s="28" t="s">
        <v>26</v>
      </c>
      <c r="B8" s="16">
        <v>148.59</v>
      </c>
      <c r="C8" s="17">
        <v>43103</v>
      </c>
      <c r="D8" s="17">
        <v>43084</v>
      </c>
      <c r="E8" s="17"/>
      <c r="F8" s="17"/>
      <c r="G8" s="1">
        <f t="shared" si="0"/>
        <v>-19</v>
      </c>
      <c r="H8" s="16">
        <f t="shared" si="1"/>
        <v>-2823.21</v>
      </c>
    </row>
    <row r="9" spans="1:8" ht="15">
      <c r="A9" s="28" t="s">
        <v>27</v>
      </c>
      <c r="B9" s="16">
        <v>276.31</v>
      </c>
      <c r="C9" s="17">
        <v>43103</v>
      </c>
      <c r="D9" s="17">
        <v>43084</v>
      </c>
      <c r="E9" s="17"/>
      <c r="F9" s="17"/>
      <c r="G9" s="1">
        <f t="shared" si="0"/>
        <v>-19</v>
      </c>
      <c r="H9" s="16">
        <f t="shared" si="1"/>
        <v>-5249.89</v>
      </c>
    </row>
    <row r="10" spans="1:8" ht="15">
      <c r="A10" s="28" t="s">
        <v>28</v>
      </c>
      <c r="B10" s="16">
        <v>9.99</v>
      </c>
      <c r="C10" s="17">
        <v>43103</v>
      </c>
      <c r="D10" s="17">
        <v>43084</v>
      </c>
      <c r="E10" s="17"/>
      <c r="F10" s="17"/>
      <c r="G10" s="1">
        <f t="shared" si="0"/>
        <v>-19</v>
      </c>
      <c r="H10" s="16">
        <f t="shared" si="1"/>
        <v>-189.81</v>
      </c>
    </row>
    <row r="11" spans="1:8" ht="15">
      <c r="A11" s="28" t="s">
        <v>29</v>
      </c>
      <c r="B11" s="16">
        <v>88.81</v>
      </c>
      <c r="C11" s="17">
        <v>43103</v>
      </c>
      <c r="D11" s="17">
        <v>43084</v>
      </c>
      <c r="E11" s="17"/>
      <c r="F11" s="17"/>
      <c r="G11" s="1">
        <f t="shared" si="0"/>
        <v>-19</v>
      </c>
      <c r="H11" s="16">
        <f t="shared" si="1"/>
        <v>-1687.39</v>
      </c>
    </row>
    <row r="12" spans="1:8" ht="15">
      <c r="A12" s="28" t="s">
        <v>30</v>
      </c>
      <c r="B12" s="16">
        <v>1800</v>
      </c>
      <c r="C12" s="17">
        <v>43117</v>
      </c>
      <c r="D12" s="17">
        <v>43090</v>
      </c>
      <c r="E12" s="17"/>
      <c r="F12" s="17"/>
      <c r="G12" s="1">
        <f t="shared" si="0"/>
        <v>-27</v>
      </c>
      <c r="H12" s="16">
        <f t="shared" si="1"/>
        <v>-48600</v>
      </c>
    </row>
    <row r="13" spans="1:8" ht="15">
      <c r="A13" s="28" t="s">
        <v>31</v>
      </c>
      <c r="B13" s="16">
        <v>1250</v>
      </c>
      <c r="C13" s="17">
        <v>43111</v>
      </c>
      <c r="D13" s="17">
        <v>43090</v>
      </c>
      <c r="E13" s="17"/>
      <c r="F13" s="17"/>
      <c r="G13" s="1">
        <f t="shared" si="0"/>
        <v>-21</v>
      </c>
      <c r="H13" s="16">
        <f t="shared" si="1"/>
        <v>-26250</v>
      </c>
    </row>
    <row r="14" spans="1:8" ht="15">
      <c r="A14" s="28" t="s">
        <v>32</v>
      </c>
      <c r="B14" s="16">
        <v>300</v>
      </c>
      <c r="C14" s="17">
        <v>43118</v>
      </c>
      <c r="D14" s="17">
        <v>43090</v>
      </c>
      <c r="E14" s="17"/>
      <c r="F14" s="17"/>
      <c r="G14" s="1">
        <f t="shared" si="0"/>
        <v>-28</v>
      </c>
      <c r="H14" s="16">
        <f t="shared" si="1"/>
        <v>-8400</v>
      </c>
    </row>
    <row r="15" spans="1:8" ht="15">
      <c r="A15" s="28" t="s">
        <v>33</v>
      </c>
      <c r="B15" s="16">
        <v>1549.8</v>
      </c>
      <c r="C15" s="17">
        <v>43120</v>
      </c>
      <c r="D15" s="17">
        <v>43090</v>
      </c>
      <c r="E15" s="17"/>
      <c r="F15" s="17"/>
      <c r="G15" s="1">
        <f t="shared" si="0"/>
        <v>-30</v>
      </c>
      <c r="H15" s="16">
        <f t="shared" si="1"/>
        <v>-46494</v>
      </c>
    </row>
    <row r="16" spans="1:8" ht="15">
      <c r="A16" s="28" t="s">
        <v>34</v>
      </c>
      <c r="B16" s="16">
        <v>621</v>
      </c>
      <c r="C16" s="17">
        <v>43112</v>
      </c>
      <c r="D16" s="17">
        <v>43090</v>
      </c>
      <c r="E16" s="17"/>
      <c r="F16" s="17"/>
      <c r="G16" s="1">
        <f t="shared" si="0"/>
        <v>-22</v>
      </c>
      <c r="H16" s="16">
        <f t="shared" si="1"/>
        <v>-13662</v>
      </c>
    </row>
    <row r="17" spans="1:8" ht="15">
      <c r="A17" s="28" t="s">
        <v>35</v>
      </c>
      <c r="B17" s="16">
        <v>1146</v>
      </c>
      <c r="C17" s="17">
        <v>43117</v>
      </c>
      <c r="D17" s="17">
        <v>43090</v>
      </c>
      <c r="E17" s="17"/>
      <c r="F17" s="17"/>
      <c r="G17" s="1">
        <f t="shared" si="0"/>
        <v>-27</v>
      </c>
      <c r="H17" s="16">
        <f t="shared" si="1"/>
        <v>-30942</v>
      </c>
    </row>
    <row r="18" spans="1:8" ht="15">
      <c r="A18" s="28" t="s">
        <v>36</v>
      </c>
      <c r="B18" s="16">
        <v>191</v>
      </c>
      <c r="C18" s="17">
        <v>43111</v>
      </c>
      <c r="D18" s="17">
        <v>43090</v>
      </c>
      <c r="E18" s="17"/>
      <c r="F18" s="17"/>
      <c r="G18" s="1">
        <f t="shared" si="0"/>
        <v>-21</v>
      </c>
      <c r="H18" s="16">
        <f t="shared" si="1"/>
        <v>-4011</v>
      </c>
    </row>
    <row r="19" spans="1:8" ht="15">
      <c r="A19" s="28" t="s">
        <v>37</v>
      </c>
      <c r="B19" s="16">
        <v>192</v>
      </c>
      <c r="C19" s="17">
        <v>43111</v>
      </c>
      <c r="D19" s="17">
        <v>43090</v>
      </c>
      <c r="E19" s="17"/>
      <c r="F19" s="17"/>
      <c r="G19" s="1">
        <f t="shared" si="0"/>
        <v>-21</v>
      </c>
      <c r="H19" s="16">
        <f t="shared" si="1"/>
        <v>-4032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2018-03-07T17:19:25Z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