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<sst xmlns="http://schemas.openxmlformats.org/spreadsheetml/2006/main" count="228" uniqueCount="202">
  <si>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</si>
  <si>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</si>
  <si>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</si>
  <si>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</si>
  <si>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</si>
  <si>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</si>
  <si>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</si>
  <si>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</si>
  <si>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</si>
  <si>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</si>
  <si>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</si>
  <si>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</si>
  <si>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</si>
  <si>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</si>
  <si>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</si>
  <si>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</si>
  <si>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</si>
  <si>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</si>
  <si>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</si>
  <si>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</si>
  <si>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TECNICO INDUSTRIALE STATALE (vecchio) ALBERT EINSTEIN</t>
  </si>
  <si>
    <t>20871 VIMERCATE (MB) VIA ADDA, 6 C.F. 94060670158 C.M. MITF150001</t>
  </si>
  <si>
    <t>91 del 27/12/2016</t>
  </si>
  <si>
    <t>20173005 del 13/01/2017</t>
  </si>
  <si>
    <t>10 del 09/01/2017</t>
  </si>
  <si>
    <t>539 del 21/12/2016</t>
  </si>
  <si>
    <t>FEPA002859 del 20/12/2016</t>
  </si>
  <si>
    <t>2116036055 del 19/12/2016</t>
  </si>
  <si>
    <t>2116036398 del 21/12/2016</t>
  </si>
  <si>
    <t>127-PA del 21/12/2016</t>
  </si>
  <si>
    <t>332/PA del 31/12/2016</t>
  </si>
  <si>
    <t>2 del 16/01/2017</t>
  </si>
  <si>
    <t>053/2016 del 30/11/2016</t>
  </si>
  <si>
    <t>041/2016 del 30/09/2016</t>
  </si>
  <si>
    <t>PJ00060338 del 31/12/2016</t>
  </si>
  <si>
    <t>FIE 32 del 14/12/2016</t>
  </si>
  <si>
    <t>8Z00021996 del 10/01/2017</t>
  </si>
  <si>
    <t>20174E00440 del 10/01/2017</t>
  </si>
  <si>
    <t>000029PAR del 24/01/2017</t>
  </si>
  <si>
    <t>546 del 27/12/2016</t>
  </si>
  <si>
    <t>964/INGLESE del 20/01/2017</t>
  </si>
  <si>
    <t>8717041712 del 10/02/2017</t>
  </si>
  <si>
    <t>13 del 31/01/2017</t>
  </si>
  <si>
    <t>996/INGLESE del 03/02/2017</t>
  </si>
  <si>
    <t>69624-2017 del 30/01/2017</t>
  </si>
  <si>
    <t>FVS/75 del 30/12/2016</t>
  </si>
  <si>
    <t>395 del 31/12/2016</t>
  </si>
  <si>
    <t>06 del 24/01/2017</t>
  </si>
  <si>
    <t>2117002159 del 24/01/2017</t>
  </si>
  <si>
    <t>2117001294 del 17/01/2017</t>
  </si>
  <si>
    <t>2117000152 del 05/01/2017</t>
  </si>
  <si>
    <t>2117001295 del 17/01/2017</t>
  </si>
  <si>
    <t>00001/EL del 26/01/2017</t>
  </si>
  <si>
    <t>79/2017 del 19/01/2017</t>
  </si>
  <si>
    <t>1/E del 31/01/2017</t>
  </si>
  <si>
    <t>15/PA del 31/01/2017</t>
  </si>
  <si>
    <t>16/PA del 31/01/2017</t>
  </si>
  <si>
    <t>000002-2017-FE del 31/01/2017</t>
  </si>
  <si>
    <t>20/PA del 31/01/2017</t>
  </si>
  <si>
    <t>170098 del 31/01/2017</t>
  </si>
  <si>
    <t>170099 del 31/01/2017</t>
  </si>
  <si>
    <t>A17PAS0001372 del 31/01/2017</t>
  </si>
  <si>
    <t>7836 del 31/12/2016</t>
  </si>
  <si>
    <t>7330049224 del 23/01/2017</t>
  </si>
  <si>
    <t>28 del 31/01/2017</t>
  </si>
  <si>
    <t>2117004251 del 09/02/2017</t>
  </si>
  <si>
    <t>2117004252 del 09/02/2017</t>
  </si>
  <si>
    <t>16040 del 19/12/2016</t>
  </si>
  <si>
    <t>72017/E del 23/02/2017</t>
  </si>
  <si>
    <t>760E del 13/02/2017</t>
  </si>
  <si>
    <t>1710223 del 16/02/2017</t>
  </si>
  <si>
    <t>1710222 del 16/02/2017</t>
  </si>
  <si>
    <t>1710244 del 20/02/2017</t>
  </si>
  <si>
    <t>1710245 del 20/02/2017</t>
  </si>
  <si>
    <t>1710224 del 16/02/2017</t>
  </si>
  <si>
    <t>2017/0000081/05 del 20/02/2017</t>
  </si>
  <si>
    <t>1710268 del 21/02/2017</t>
  </si>
  <si>
    <t>1710269 del 21/02/2017</t>
  </si>
  <si>
    <t>20173022 del 06/03/2017</t>
  </si>
  <si>
    <t>2017/0000077/05 del 20/02/2017</t>
  </si>
  <si>
    <t>2017/0000072/05 del 17/02/2017</t>
  </si>
  <si>
    <t>2017/0000068/05 del 17/02/2017</t>
  </si>
  <si>
    <t>2017/0000070/05 del 17/02/2017</t>
  </si>
  <si>
    <t>2017/0000071/05 del 17/02/2017</t>
  </si>
  <si>
    <t>8717065726 del 07/03/2017</t>
  </si>
  <si>
    <t>1710297 del 23/02/2017</t>
  </si>
  <si>
    <t>PJ00068055 del 28/02/2017</t>
  </si>
  <si>
    <t>17003 del 14/02/2017</t>
  </si>
  <si>
    <t>1010404976 del 28/02/2017</t>
  </si>
  <si>
    <t>1010405127 del 28/02/2017</t>
  </si>
  <si>
    <t>2117006779 del 28/02/2017</t>
  </si>
  <si>
    <t>53 del 21/02/2017</t>
  </si>
  <si>
    <t>8Z00194880 del 08/03/2017</t>
  </si>
  <si>
    <t>2017/0000104/05 del 01/03/2017</t>
  </si>
  <si>
    <t>44/PA del 28/02/2017</t>
  </si>
  <si>
    <t>29 del 10/03/2017</t>
  </si>
  <si>
    <t>3 del 15/02/2017</t>
  </si>
  <si>
    <t>000038-0CPA del 28/02/2017</t>
  </si>
  <si>
    <t>000033-0CPA del 21/02/2017</t>
  </si>
  <si>
    <t>2117008439 del 10/03/2017</t>
  </si>
  <si>
    <t>2117008622 del 13/03/2017</t>
  </si>
  <si>
    <t>2117008623 del 13/03/2017</t>
  </si>
  <si>
    <t>FVS/15 del 28/02/2017</t>
  </si>
  <si>
    <t>205 del 23/03/2017</t>
  </si>
  <si>
    <t>1010408604 del 21/03/2017</t>
  </si>
  <si>
    <t>170209 del 13/03/2017</t>
  </si>
  <si>
    <t>214077-2017 del 28/03/2017</t>
  </si>
  <si>
    <t>2117009555 del 21/03/2017</t>
  </si>
  <si>
    <t>2117010490 del 27/03/2017</t>
  </si>
  <si>
    <t>2117009554 del 21/03/2017</t>
  </si>
  <si>
    <t>2117010019 del 23/03/2017</t>
  </si>
  <si>
    <t>2017/0000175/05 del 27/03/2017</t>
  </si>
  <si>
    <t>PJ00071950 del 31/03/2017</t>
  </si>
  <si>
    <t>VFE00-105 del 12/04/2017</t>
  </si>
  <si>
    <t>FATTPA 200_17 del 28/03/2017</t>
  </si>
  <si>
    <t>2009 del 31/03/2017</t>
  </si>
  <si>
    <t>2016 del 31/03/2017</t>
  </si>
  <si>
    <t>89/PA del 31/03/2017</t>
  </si>
  <si>
    <t>90/PA del 31/03/2017</t>
  </si>
  <si>
    <t>2017/0000193/05 del 04/04/2017</t>
  </si>
  <si>
    <t>2017/0000188/05 del 03/04/2017</t>
  </si>
  <si>
    <t>2017/0000205/05 del 09/04/2017</t>
  </si>
  <si>
    <t>2017/0000204/05 del 07/04/2017</t>
  </si>
  <si>
    <t>2017/0000198/05 del 05/04/2017</t>
  </si>
  <si>
    <t>1710565 del 01/04/2017</t>
  </si>
  <si>
    <t>1710651 del 19/04/2017</t>
  </si>
  <si>
    <t>A17PAS0004294 del 31/03/2017</t>
  </si>
  <si>
    <t>45 del 06/04/2017</t>
  </si>
  <si>
    <t>11/PA del 06/04/2017</t>
  </si>
  <si>
    <t>000114PAR del 19/04/2017</t>
  </si>
  <si>
    <t>91/PA del 31/03/2017</t>
  </si>
  <si>
    <t>002298 del 07/04/2017</t>
  </si>
  <si>
    <t>000047/FE del 26/04/2017</t>
  </si>
  <si>
    <t>17-0317 del 21/04/2017</t>
  </si>
  <si>
    <t>257/5/2017 del 28/04/2017</t>
  </si>
  <si>
    <t>25/PA del 28/04/2017</t>
  </si>
  <si>
    <t>422/02 del 20/04/2017</t>
  </si>
  <si>
    <t>3 del 28/04/2017</t>
  </si>
  <si>
    <t>2031/2017 del 20/04/2017</t>
  </si>
  <si>
    <t>003635 del 26/04/2017</t>
  </si>
  <si>
    <t>8Z00361596 del 09/05/2017</t>
  </si>
  <si>
    <t>8717154048 del 24/05/2017</t>
  </si>
  <si>
    <t>8717157042 del 25/05/2017</t>
  </si>
  <si>
    <t>1710717 del 15/05/2017</t>
  </si>
  <si>
    <t>137/PA del 30/04/2017</t>
  </si>
  <si>
    <t>136/PA del 30/04/2017</t>
  </si>
  <si>
    <t>170365 del 02/05/2017</t>
  </si>
  <si>
    <t>000057/FE del 09/05/2017</t>
  </si>
  <si>
    <t>2017/FPA/0000293 del 17/05/2017</t>
  </si>
  <si>
    <t>FVS/38 del 30/04/2017</t>
  </si>
  <si>
    <t>FVS/24 del 30/04/2017</t>
  </si>
  <si>
    <t>379393-2017 del 29/05/2017</t>
  </si>
  <si>
    <t>2017/39/FPA del 16/05/2017</t>
  </si>
  <si>
    <t>2017/38/FPA del 16/05/2017</t>
  </si>
  <si>
    <t>116 del 26/05/2017</t>
  </si>
  <si>
    <t>75 del 25/05/2017</t>
  </si>
  <si>
    <t>76 del 25/05/2017</t>
  </si>
  <si>
    <t>170391 del 08/05/2017</t>
  </si>
  <si>
    <t>170390 del 08/05/2017</t>
  </si>
  <si>
    <t>000226 del 11/04/2017</t>
  </si>
  <si>
    <t>2022 del 16/05/2017</t>
  </si>
  <si>
    <t>PJ00079843 del 31/05/2017</t>
  </si>
  <si>
    <t>FVS/37 del 30/04/2017</t>
  </si>
  <si>
    <t>FVS/39 del 23/05/2017</t>
  </si>
  <si>
    <t>1010421248 del 31/05/2017</t>
  </si>
  <si>
    <t>171201 del 26/05/2017</t>
  </si>
  <si>
    <t>171202 del 26/05/2017</t>
  </si>
  <si>
    <t>7/PA del 28/02/2017</t>
  </si>
  <si>
    <t>FATTPA 4_17 del 27/05/2017</t>
  </si>
  <si>
    <t>56 del 08/06/2017</t>
  </si>
  <si>
    <t>55 del 08/06/2017</t>
  </si>
  <si>
    <t>1010421162 del 31/05/2017</t>
  </si>
  <si>
    <t>170438 del 18/05/2017</t>
  </si>
  <si>
    <t>73/E del 31/05/2017</t>
  </si>
  <si>
    <t>74/E del 31/05/2017</t>
  </si>
  <si>
    <t>195/PA del 31/05/2017</t>
  </si>
  <si>
    <t>000065/FE del 19/06/2017</t>
  </si>
  <si>
    <t>000066/FE del 19/06/2017</t>
  </si>
  <si>
    <t>0171/48/2017 del 29/05/2017</t>
  </si>
  <si>
    <t>138 del 23/05/2017</t>
  </si>
  <si>
    <t>54/PA del 22/06/2017</t>
  </si>
  <si>
    <t>64 del 29/06/2017</t>
  </si>
  <si>
    <t>FATTPA 196_17 del 12/06/2017</t>
  </si>
  <si>
    <t>017176/52/2017 del 20/06/2017</t>
  </si>
  <si>
    <t>199 del 22/06/2017</t>
  </si>
  <si>
    <t>196 del 22/06/2017</t>
  </si>
  <si>
    <t>22/PA del 31/05/2017</t>
  </si>
  <si>
    <t>87/E del 30/06/2017</t>
  </si>
  <si>
    <t>FVS/48 del 30/06/2017</t>
  </si>
  <si>
    <t>8Z00533715 del 10/07/2017</t>
  </si>
  <si>
    <t>NAS/54 del 11/07/2017</t>
  </si>
  <si>
    <t>NAS/56 del 11/07/2017</t>
  </si>
  <si>
    <t>000221PAR del 14/07/2017</t>
  </si>
  <si>
    <t>PA47 del 14/07/2017</t>
  </si>
  <si>
    <t>411/5/2017 del 19/07/2017</t>
  </si>
  <si>
    <t>000079/FE del 11/07/2017</t>
  </si>
  <si>
    <t>000080/FE del 19/07/2017</t>
  </si>
  <si>
    <t>2017/60/FPA del 19/07/2017</t>
  </si>
  <si>
    <t>551134-2017 del 28/07/2017</t>
  </si>
  <si>
    <t>005573 del 28/07/2017</t>
  </si>
  <si>
    <t>248 del 26/07/2017</t>
  </si>
  <si>
    <t>FATTPA 10_17 del 25/08/2017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</si>
</sst>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182</v>
      </c>
      <c r="B10" s="38"/>
      <c r="C10" s="37">
        <f>SUM(C16:D19)</f>
        <v>235396.03999999998</v>
      </c>
      <c r="D10" s="38"/>
      <c r="E10" s="48">
        <f>('Trimestre 1'!H1+'Trimestre 2'!H1+'Trimestre 3'!H1+'Trimestre 4'!H1)/C10</f>
        <v>-15.105028487310156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83</v>
      </c>
      <c r="C16" s="29">
        <f>'Trimestre 1'!B1</f>
        <v>98158.59999999999</v>
      </c>
      <c r="D16" s="39"/>
      <c r="E16" s="29">
        <f>'Trimestre 1'!G1</f>
        <v>-6.85922099540947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77</v>
      </c>
      <c r="C17" s="29">
        <f>'Trimestre 2'!B1</f>
        <v>109064.46999999999</v>
      </c>
      <c r="D17" s="39"/>
      <c r="E17" s="29">
        <f>'Trimestre 2'!G1</f>
        <v>-21.62607281729789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22</v>
      </c>
      <c r="C18" s="29">
        <f>'Trimestre 3'!B1</f>
        <v>28172.97</v>
      </c>
      <c r="D18" s="39"/>
      <c r="E18" s="29">
        <f>'Trimestre 3'!G1</f>
        <v>-18.59002405497184</v>
      </c>
      <c r="F18" s="30"/>
    </row>
    <row r="19" spans="1:6" ht="21.75" customHeight="1" thickBot="1">
      <c r="A19" s="24" t="s">
        <v>18</v>
      </c>
      <c r="B19" s="25">
        <f>'Trimestre 4'!C1</f>
        <v>0</v>
      </c>
      <c r="C19" s="34">
        <f>'Trimestre 4'!B1</f>
        <v>0</v>
      </c>
      <c r="D19" s="36"/>
      <c r="E19" s="34">
        <f>'Trimestre 4'!G1</f>
        <v>0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98158.59999999999</v>
      </c>
      <c r="C1">
        <f>COUNTA(A4:A203)</f>
        <v>83</v>
      </c>
      <c r="G1" s="20">
        <f>IF(B1&lt;&gt;0,H1/B1,0)</f>
        <v>-6.85922099540947</v>
      </c>
      <c r="H1" s="19">
        <f>SUM(H4:H195)</f>
        <v>-673291.5299999999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600</v>
      </c>
      <c r="C4" s="17">
        <v>42763</v>
      </c>
      <c r="D4" s="17">
        <v>42751</v>
      </c>
      <c r="E4" s="17"/>
      <c r="F4" s="17"/>
      <c r="G4" s="1">
        <f>D4-C4-(F4-E4)</f>
        <v>-12</v>
      </c>
      <c r="H4" s="16">
        <f>B4*G4</f>
        <v>-7200</v>
      </c>
    </row>
    <row r="5" spans="1:8" ht="15">
      <c r="A5" s="28" t="s">
        <v>23</v>
      </c>
      <c r="B5" s="16">
        <v>240</v>
      </c>
      <c r="C5" s="17">
        <v>42781</v>
      </c>
      <c r="D5" s="17">
        <v>42752</v>
      </c>
      <c r="E5" s="17"/>
      <c r="F5" s="17"/>
      <c r="G5" s="1">
        <f aca="true" t="shared" si="0" ref="G5:G68">D5-C5-(F5-E5)</f>
        <v>-29</v>
      </c>
      <c r="H5" s="16">
        <f aca="true" t="shared" si="1" ref="H5:H68">B5*G5</f>
        <v>-6960</v>
      </c>
    </row>
    <row r="6" spans="1:8" ht="15">
      <c r="A6" s="28" t="s">
        <v>24</v>
      </c>
      <c r="B6" s="16">
        <v>400</v>
      </c>
      <c r="C6" s="17">
        <v>42778</v>
      </c>
      <c r="D6" s="17">
        <v>42758</v>
      </c>
      <c r="E6" s="17"/>
      <c r="F6" s="17"/>
      <c r="G6" s="1">
        <f t="shared" si="0"/>
        <v>-20</v>
      </c>
      <c r="H6" s="16">
        <f t="shared" si="1"/>
        <v>-8000</v>
      </c>
    </row>
    <row r="7" spans="1:8" ht="15">
      <c r="A7" s="28" t="s">
        <v>25</v>
      </c>
      <c r="B7" s="16">
        <v>265</v>
      </c>
      <c r="C7" s="17">
        <v>42761</v>
      </c>
      <c r="D7" s="17">
        <v>42758</v>
      </c>
      <c r="E7" s="17"/>
      <c r="F7" s="17"/>
      <c r="G7" s="1">
        <f t="shared" si="0"/>
        <v>-3</v>
      </c>
      <c r="H7" s="16">
        <f t="shared" si="1"/>
        <v>-795</v>
      </c>
    </row>
    <row r="8" spans="1:8" ht="15">
      <c r="A8" s="28" t="s">
        <v>26</v>
      </c>
      <c r="B8" s="16">
        <v>187.5</v>
      </c>
      <c r="C8" s="17">
        <v>42761</v>
      </c>
      <c r="D8" s="17">
        <v>42758</v>
      </c>
      <c r="E8" s="17"/>
      <c r="F8" s="17"/>
      <c r="G8" s="1">
        <f t="shared" si="0"/>
        <v>-3</v>
      </c>
      <c r="H8" s="16">
        <f t="shared" si="1"/>
        <v>-562.5</v>
      </c>
    </row>
    <row r="9" spans="1:8" ht="15">
      <c r="A9" s="28" t="s">
        <v>27</v>
      </c>
      <c r="B9" s="16">
        <v>197</v>
      </c>
      <c r="C9" s="17">
        <v>42761</v>
      </c>
      <c r="D9" s="17">
        <v>42758</v>
      </c>
      <c r="E9" s="17"/>
      <c r="F9" s="17"/>
      <c r="G9" s="1">
        <f t="shared" si="0"/>
        <v>-3</v>
      </c>
      <c r="H9" s="16">
        <f t="shared" si="1"/>
        <v>-591</v>
      </c>
    </row>
    <row r="10" spans="1:8" ht="15">
      <c r="A10" s="28" t="s">
        <v>28</v>
      </c>
      <c r="B10" s="16">
        <v>20.5</v>
      </c>
      <c r="C10" s="17">
        <v>42761</v>
      </c>
      <c r="D10" s="17">
        <v>42758</v>
      </c>
      <c r="E10" s="17"/>
      <c r="F10" s="17"/>
      <c r="G10" s="1">
        <f t="shared" si="0"/>
        <v>-3</v>
      </c>
      <c r="H10" s="16">
        <f t="shared" si="1"/>
        <v>-61.5</v>
      </c>
    </row>
    <row r="11" spans="1:8" ht="15">
      <c r="A11" s="28" t="s">
        <v>29</v>
      </c>
      <c r="B11" s="16">
        <v>1471</v>
      </c>
      <c r="C11" s="17">
        <v>42761</v>
      </c>
      <c r="D11" s="17">
        <v>42758</v>
      </c>
      <c r="E11" s="17"/>
      <c r="F11" s="17"/>
      <c r="G11" s="1">
        <f t="shared" si="0"/>
        <v>-3</v>
      </c>
      <c r="H11" s="16">
        <f t="shared" si="1"/>
        <v>-4413</v>
      </c>
    </row>
    <row r="12" spans="1:8" ht="15">
      <c r="A12" s="28" t="s">
        <v>30</v>
      </c>
      <c r="B12" s="16">
        <v>3183.6</v>
      </c>
      <c r="C12" s="17">
        <v>42781</v>
      </c>
      <c r="D12" s="17">
        <v>42758</v>
      </c>
      <c r="E12" s="17"/>
      <c r="F12" s="17"/>
      <c r="G12" s="1">
        <f t="shared" si="0"/>
        <v>-23</v>
      </c>
      <c r="H12" s="16">
        <f t="shared" si="1"/>
        <v>-73222.8</v>
      </c>
    </row>
    <row r="13" spans="1:8" ht="15">
      <c r="A13" s="28" t="s">
        <v>31</v>
      </c>
      <c r="B13" s="16">
        <v>185</v>
      </c>
      <c r="C13" s="17">
        <v>42781</v>
      </c>
      <c r="D13" s="17">
        <v>42758</v>
      </c>
      <c r="E13" s="17"/>
      <c r="F13" s="17"/>
      <c r="G13" s="1">
        <f t="shared" si="0"/>
        <v>-23</v>
      </c>
      <c r="H13" s="16">
        <f t="shared" si="1"/>
        <v>-4255</v>
      </c>
    </row>
    <row r="14" spans="1:8" ht="15">
      <c r="A14" s="28" t="s">
        <v>32</v>
      </c>
      <c r="B14" s="16">
        <v>620</v>
      </c>
      <c r="C14" s="17">
        <v>42761</v>
      </c>
      <c r="D14" s="17">
        <v>42758</v>
      </c>
      <c r="E14" s="17"/>
      <c r="F14" s="17"/>
      <c r="G14" s="1">
        <f t="shared" si="0"/>
        <v>-3</v>
      </c>
      <c r="H14" s="16">
        <f t="shared" si="1"/>
        <v>-1860</v>
      </c>
    </row>
    <row r="15" spans="1:8" ht="15">
      <c r="A15" s="28" t="s">
        <v>33</v>
      </c>
      <c r="B15" s="16">
        <v>420</v>
      </c>
      <c r="C15" s="17">
        <v>42761</v>
      </c>
      <c r="D15" s="17">
        <v>42758</v>
      </c>
      <c r="E15" s="17"/>
      <c r="F15" s="17"/>
      <c r="G15" s="1">
        <f t="shared" si="0"/>
        <v>-3</v>
      </c>
      <c r="H15" s="16">
        <f t="shared" si="1"/>
        <v>-1260</v>
      </c>
    </row>
    <row r="16" spans="1:8" ht="15">
      <c r="A16" s="28" t="s">
        <v>34</v>
      </c>
      <c r="B16" s="16">
        <v>24.59</v>
      </c>
      <c r="C16" s="17">
        <v>42776</v>
      </c>
      <c r="D16" s="17">
        <v>42758</v>
      </c>
      <c r="E16" s="17"/>
      <c r="F16" s="17"/>
      <c r="G16" s="1">
        <f t="shared" si="0"/>
        <v>-18</v>
      </c>
      <c r="H16" s="16">
        <f t="shared" si="1"/>
        <v>-442.62</v>
      </c>
    </row>
    <row r="17" spans="1:8" ht="15">
      <c r="A17" s="28" t="s">
        <v>35</v>
      </c>
      <c r="B17" s="16">
        <v>256.5</v>
      </c>
      <c r="C17" s="17">
        <v>42753</v>
      </c>
      <c r="D17" s="17">
        <v>42758</v>
      </c>
      <c r="E17" s="17"/>
      <c r="F17" s="17"/>
      <c r="G17" s="1">
        <f t="shared" si="0"/>
        <v>5</v>
      </c>
      <c r="H17" s="16">
        <f t="shared" si="1"/>
        <v>1282.5</v>
      </c>
    </row>
    <row r="18" spans="1:8" ht="15">
      <c r="A18" s="28" t="s">
        <v>36</v>
      </c>
      <c r="B18" s="16">
        <v>86.72</v>
      </c>
      <c r="C18" s="17">
        <v>42783</v>
      </c>
      <c r="D18" s="17">
        <v>42758</v>
      </c>
      <c r="E18" s="17"/>
      <c r="F18" s="17"/>
      <c r="G18" s="1">
        <f t="shared" si="0"/>
        <v>-25</v>
      </c>
      <c r="H18" s="16">
        <f t="shared" si="1"/>
        <v>-2168</v>
      </c>
    </row>
    <row r="19" spans="1:8" ht="15">
      <c r="A19" s="28" t="s">
        <v>37</v>
      </c>
      <c r="B19" s="16">
        <v>90</v>
      </c>
      <c r="C19" s="17">
        <v>42783</v>
      </c>
      <c r="D19" s="17">
        <v>42758</v>
      </c>
      <c r="E19" s="17"/>
      <c r="F19" s="17"/>
      <c r="G19" s="1">
        <f t="shared" si="0"/>
        <v>-25</v>
      </c>
      <c r="H19" s="16">
        <f t="shared" si="1"/>
        <v>-2250</v>
      </c>
    </row>
    <row r="20" spans="1:8" ht="15">
      <c r="A20" s="28" t="s">
        <v>38</v>
      </c>
      <c r="B20" s="16">
        <v>300</v>
      </c>
      <c r="C20" s="17">
        <v>42791</v>
      </c>
      <c r="D20" s="17">
        <v>42767</v>
      </c>
      <c r="E20" s="17"/>
      <c r="F20" s="17"/>
      <c r="G20" s="1">
        <f t="shared" si="0"/>
        <v>-24</v>
      </c>
      <c r="H20" s="16">
        <f t="shared" si="1"/>
        <v>-7200</v>
      </c>
    </row>
    <row r="21" spans="1:8" ht="15">
      <c r="A21" s="28" t="s">
        <v>39</v>
      </c>
      <c r="B21" s="16">
        <v>163.93</v>
      </c>
      <c r="C21" s="17">
        <v>42762</v>
      </c>
      <c r="D21" s="17">
        <v>42767</v>
      </c>
      <c r="E21" s="17"/>
      <c r="F21" s="17"/>
      <c r="G21" s="1">
        <f t="shared" si="0"/>
        <v>5</v>
      </c>
      <c r="H21" s="16">
        <f t="shared" si="1"/>
        <v>819.6500000000001</v>
      </c>
    </row>
    <row r="22" spans="1:8" ht="15">
      <c r="A22" s="28" t="s">
        <v>40</v>
      </c>
      <c r="B22" s="16">
        <v>120</v>
      </c>
      <c r="C22" s="17">
        <v>42789</v>
      </c>
      <c r="D22" s="17">
        <v>42767</v>
      </c>
      <c r="E22" s="17"/>
      <c r="F22" s="17"/>
      <c r="G22" s="1">
        <f t="shared" si="0"/>
        <v>-22</v>
      </c>
      <c r="H22" s="16">
        <f t="shared" si="1"/>
        <v>-2640</v>
      </c>
    </row>
    <row r="23" spans="1:8" ht="15">
      <c r="A23" s="28" t="s">
        <v>41</v>
      </c>
      <c r="B23" s="16">
        <v>73.96</v>
      </c>
      <c r="C23" s="17">
        <v>42810</v>
      </c>
      <c r="D23" s="17">
        <v>42781</v>
      </c>
      <c r="E23" s="17"/>
      <c r="F23" s="17"/>
      <c r="G23" s="1">
        <f t="shared" si="0"/>
        <v>-29</v>
      </c>
      <c r="H23" s="16">
        <f t="shared" si="1"/>
        <v>-2144.8399999999997</v>
      </c>
    </row>
    <row r="24" spans="1:8" ht="15">
      <c r="A24" s="28" t="s">
        <v>42</v>
      </c>
      <c r="B24" s="16">
        <v>204.5</v>
      </c>
      <c r="C24" s="17">
        <v>42799</v>
      </c>
      <c r="D24" s="17">
        <v>42781</v>
      </c>
      <c r="E24" s="17"/>
      <c r="F24" s="17"/>
      <c r="G24" s="1">
        <f t="shared" si="0"/>
        <v>-18</v>
      </c>
      <c r="H24" s="16">
        <f t="shared" si="1"/>
        <v>-3681</v>
      </c>
    </row>
    <row r="25" spans="1:8" ht="15">
      <c r="A25" s="28" t="s">
        <v>43</v>
      </c>
      <c r="B25" s="16">
        <v>8</v>
      </c>
      <c r="C25" s="17">
        <v>42804</v>
      </c>
      <c r="D25" s="17">
        <v>42781</v>
      </c>
      <c r="E25" s="17"/>
      <c r="F25" s="17"/>
      <c r="G25" s="1">
        <f t="shared" si="0"/>
        <v>-23</v>
      </c>
      <c r="H25" s="16">
        <f t="shared" si="1"/>
        <v>-184</v>
      </c>
    </row>
    <row r="26" spans="1:8" ht="15">
      <c r="A26" s="28" t="s">
        <v>44</v>
      </c>
      <c r="B26" s="16">
        <v>2867.2</v>
      </c>
      <c r="C26" s="17">
        <v>42799</v>
      </c>
      <c r="D26" s="17">
        <v>42781</v>
      </c>
      <c r="E26" s="17"/>
      <c r="F26" s="17"/>
      <c r="G26" s="1">
        <f t="shared" si="0"/>
        <v>-18</v>
      </c>
      <c r="H26" s="16">
        <f t="shared" si="1"/>
        <v>-51609.6</v>
      </c>
    </row>
    <row r="27" spans="1:8" ht="15">
      <c r="A27" s="28" t="s">
        <v>45</v>
      </c>
      <c r="B27" s="16">
        <v>812.4</v>
      </c>
      <c r="C27" s="17">
        <v>42795</v>
      </c>
      <c r="D27" s="17">
        <v>42781</v>
      </c>
      <c r="E27" s="17"/>
      <c r="F27" s="17"/>
      <c r="G27" s="1">
        <f t="shared" si="0"/>
        <v>-14</v>
      </c>
      <c r="H27" s="16">
        <f t="shared" si="1"/>
        <v>-11373.6</v>
      </c>
    </row>
    <row r="28" spans="1:8" ht="15">
      <c r="A28" s="28" t="s">
        <v>46</v>
      </c>
      <c r="B28" s="16">
        <v>716.5</v>
      </c>
      <c r="C28" s="17">
        <v>42781</v>
      </c>
      <c r="D28" s="17">
        <v>42781</v>
      </c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 t="s">
        <v>47</v>
      </c>
      <c r="B29" s="16">
        <v>150</v>
      </c>
      <c r="C29" s="17">
        <v>42795</v>
      </c>
      <c r="D29" s="17">
        <v>42781</v>
      </c>
      <c r="E29" s="17"/>
      <c r="F29" s="17"/>
      <c r="G29" s="1">
        <f t="shared" si="0"/>
        <v>-14</v>
      </c>
      <c r="H29" s="16">
        <f t="shared" si="1"/>
        <v>-2100</v>
      </c>
    </row>
    <row r="30" spans="1:8" ht="15">
      <c r="A30" s="28" t="s">
        <v>48</v>
      </c>
      <c r="B30" s="16">
        <v>201.4</v>
      </c>
      <c r="C30" s="17">
        <v>42795</v>
      </c>
      <c r="D30" s="17">
        <v>42781</v>
      </c>
      <c r="E30" s="17"/>
      <c r="F30" s="17"/>
      <c r="G30" s="1">
        <f t="shared" si="0"/>
        <v>-14</v>
      </c>
      <c r="H30" s="16">
        <f t="shared" si="1"/>
        <v>-2819.6</v>
      </c>
    </row>
    <row r="31" spans="1:8" ht="15">
      <c r="A31" s="28" t="s">
        <v>49</v>
      </c>
      <c r="B31" s="16">
        <v>95.56</v>
      </c>
      <c r="C31" s="17">
        <v>42789</v>
      </c>
      <c r="D31" s="17">
        <v>42781</v>
      </c>
      <c r="E31" s="17"/>
      <c r="F31" s="17"/>
      <c r="G31" s="1">
        <f t="shared" si="0"/>
        <v>-8</v>
      </c>
      <c r="H31" s="16">
        <f t="shared" si="1"/>
        <v>-764.48</v>
      </c>
    </row>
    <row r="32" spans="1:8" ht="15">
      <c r="A32" s="28" t="s">
        <v>50</v>
      </c>
      <c r="B32" s="16">
        <v>34.7</v>
      </c>
      <c r="C32" s="17">
        <v>42777</v>
      </c>
      <c r="D32" s="17">
        <v>42781</v>
      </c>
      <c r="E32" s="17"/>
      <c r="F32" s="17"/>
      <c r="G32" s="1">
        <f t="shared" si="0"/>
        <v>4</v>
      </c>
      <c r="H32" s="16">
        <f t="shared" si="1"/>
        <v>138.8</v>
      </c>
    </row>
    <row r="33" spans="1:8" ht="15">
      <c r="A33" s="28" t="s">
        <v>51</v>
      </c>
      <c r="B33" s="16">
        <v>20</v>
      </c>
      <c r="C33" s="17">
        <v>42789</v>
      </c>
      <c r="D33" s="17">
        <v>42781</v>
      </c>
      <c r="E33" s="17"/>
      <c r="F33" s="17"/>
      <c r="G33" s="1">
        <f t="shared" si="0"/>
        <v>-8</v>
      </c>
      <c r="H33" s="16">
        <f t="shared" si="1"/>
        <v>-160</v>
      </c>
    </row>
    <row r="34" spans="1:8" ht="15">
      <c r="A34" s="28" t="s">
        <v>52</v>
      </c>
      <c r="B34" s="16">
        <v>200</v>
      </c>
      <c r="C34" s="17">
        <v>42795</v>
      </c>
      <c r="D34" s="17">
        <v>42781</v>
      </c>
      <c r="E34" s="17"/>
      <c r="F34" s="17"/>
      <c r="G34" s="1">
        <f t="shared" si="0"/>
        <v>-14</v>
      </c>
      <c r="H34" s="16">
        <f t="shared" si="1"/>
        <v>-2800</v>
      </c>
    </row>
    <row r="35" spans="1:8" ht="15">
      <c r="A35" s="28" t="s">
        <v>53</v>
      </c>
      <c r="B35" s="16">
        <v>6309.52</v>
      </c>
      <c r="C35" s="17">
        <v>42789</v>
      </c>
      <c r="D35" s="17">
        <v>42781</v>
      </c>
      <c r="E35" s="17"/>
      <c r="F35" s="17"/>
      <c r="G35" s="1">
        <f t="shared" si="0"/>
        <v>-8</v>
      </c>
      <c r="H35" s="16">
        <f t="shared" si="1"/>
        <v>-50476.16</v>
      </c>
    </row>
    <row r="36" spans="1:8" ht="15">
      <c r="A36" s="28" t="s">
        <v>54</v>
      </c>
      <c r="B36" s="16">
        <v>817</v>
      </c>
      <c r="C36" s="17">
        <v>42804</v>
      </c>
      <c r="D36" s="17">
        <v>42787</v>
      </c>
      <c r="E36" s="17"/>
      <c r="F36" s="17"/>
      <c r="G36" s="1">
        <f t="shared" si="0"/>
        <v>-17</v>
      </c>
      <c r="H36" s="16">
        <f t="shared" si="1"/>
        <v>-13889</v>
      </c>
    </row>
    <row r="37" spans="1:8" ht="15">
      <c r="A37" s="28" t="s">
        <v>55</v>
      </c>
      <c r="B37" s="16">
        <v>80</v>
      </c>
      <c r="C37" s="17">
        <v>42802</v>
      </c>
      <c r="D37" s="17">
        <v>42787</v>
      </c>
      <c r="E37" s="17"/>
      <c r="F37" s="17"/>
      <c r="G37" s="1">
        <f t="shared" si="0"/>
        <v>-15</v>
      </c>
      <c r="H37" s="16">
        <f t="shared" si="1"/>
        <v>-1200</v>
      </c>
    </row>
    <row r="38" spans="1:8" ht="15">
      <c r="A38" s="28" t="s">
        <v>56</v>
      </c>
      <c r="B38" s="16">
        <v>50.15</v>
      </c>
      <c r="C38" s="17">
        <v>42802</v>
      </c>
      <c r="D38" s="17">
        <v>42787</v>
      </c>
      <c r="E38" s="17"/>
      <c r="F38" s="17"/>
      <c r="G38" s="1">
        <f t="shared" si="0"/>
        <v>-15</v>
      </c>
      <c r="H38" s="16">
        <f t="shared" si="1"/>
        <v>-752.25</v>
      </c>
    </row>
    <row r="39" spans="1:8" ht="15">
      <c r="A39" s="28" t="s">
        <v>57</v>
      </c>
      <c r="B39" s="16">
        <v>1977.3</v>
      </c>
      <c r="C39" s="17">
        <v>42802</v>
      </c>
      <c r="D39" s="17">
        <v>42787</v>
      </c>
      <c r="E39" s="17"/>
      <c r="F39" s="17"/>
      <c r="G39" s="1">
        <f t="shared" si="0"/>
        <v>-15</v>
      </c>
      <c r="H39" s="16">
        <f t="shared" si="1"/>
        <v>-29659.5</v>
      </c>
    </row>
    <row r="40" spans="1:8" ht="15">
      <c r="A40" s="28" t="s">
        <v>58</v>
      </c>
      <c r="B40" s="16">
        <v>396</v>
      </c>
      <c r="C40" s="17">
        <v>42810</v>
      </c>
      <c r="D40" s="17">
        <v>42787</v>
      </c>
      <c r="E40" s="17"/>
      <c r="F40" s="17"/>
      <c r="G40" s="1">
        <f t="shared" si="0"/>
        <v>-23</v>
      </c>
      <c r="H40" s="16">
        <f t="shared" si="1"/>
        <v>-9108</v>
      </c>
    </row>
    <row r="41" spans="1:8" ht="15">
      <c r="A41" s="28" t="s">
        <v>59</v>
      </c>
      <c r="B41" s="16">
        <v>326.5</v>
      </c>
      <c r="C41" s="17">
        <v>42799</v>
      </c>
      <c r="D41" s="17">
        <v>42787</v>
      </c>
      <c r="E41" s="17"/>
      <c r="F41" s="17"/>
      <c r="G41" s="1">
        <f t="shared" si="0"/>
        <v>-12</v>
      </c>
      <c r="H41" s="16">
        <f t="shared" si="1"/>
        <v>-3918</v>
      </c>
    </row>
    <row r="42" spans="1:8" ht="15">
      <c r="A42" s="28" t="s">
        <v>60</v>
      </c>
      <c r="B42" s="16">
        <v>398.8</v>
      </c>
      <c r="C42" s="17">
        <v>42799</v>
      </c>
      <c r="D42" s="17">
        <v>42787</v>
      </c>
      <c r="E42" s="17"/>
      <c r="F42" s="17"/>
      <c r="G42" s="1">
        <f t="shared" si="0"/>
        <v>-12</v>
      </c>
      <c r="H42" s="16">
        <f t="shared" si="1"/>
        <v>-4785.6</v>
      </c>
    </row>
    <row r="43" spans="1:8" ht="15">
      <c r="A43" s="28" t="s">
        <v>61</v>
      </c>
      <c r="B43" s="16">
        <v>87.37</v>
      </c>
      <c r="C43" s="17">
        <v>42817</v>
      </c>
      <c r="D43" s="17">
        <v>42787</v>
      </c>
      <c r="E43" s="17"/>
      <c r="F43" s="17"/>
      <c r="G43" s="1">
        <f t="shared" si="0"/>
        <v>-30</v>
      </c>
      <c r="H43" s="16">
        <f t="shared" si="1"/>
        <v>-2621.1000000000004</v>
      </c>
    </row>
    <row r="44" spans="1:8" ht="15">
      <c r="A44" s="28" t="s">
        <v>62</v>
      </c>
      <c r="B44" s="16">
        <v>15633</v>
      </c>
      <c r="C44" s="17">
        <v>42789</v>
      </c>
      <c r="D44" s="17">
        <v>42790</v>
      </c>
      <c r="E44" s="17"/>
      <c r="F44" s="17"/>
      <c r="G44" s="1">
        <f t="shared" si="0"/>
        <v>1</v>
      </c>
      <c r="H44" s="16">
        <f t="shared" si="1"/>
        <v>15633</v>
      </c>
    </row>
    <row r="45" spans="1:8" ht="15">
      <c r="A45" s="28" t="s">
        <v>63</v>
      </c>
      <c r="B45" s="16">
        <v>1603.99</v>
      </c>
      <c r="C45" s="17">
        <v>42816</v>
      </c>
      <c r="D45" s="17">
        <v>42801</v>
      </c>
      <c r="E45" s="17"/>
      <c r="F45" s="17"/>
      <c r="G45" s="1">
        <f t="shared" si="0"/>
        <v>-15</v>
      </c>
      <c r="H45" s="16">
        <f t="shared" si="1"/>
        <v>-24059.85</v>
      </c>
    </row>
    <row r="46" spans="1:8" ht="15">
      <c r="A46" s="28" t="s">
        <v>64</v>
      </c>
      <c r="B46" s="16">
        <v>235.92</v>
      </c>
      <c r="C46" s="17">
        <v>42816</v>
      </c>
      <c r="D46" s="17">
        <v>42801</v>
      </c>
      <c r="E46" s="17"/>
      <c r="F46" s="17"/>
      <c r="G46" s="1">
        <f t="shared" si="0"/>
        <v>-15</v>
      </c>
      <c r="H46" s="16">
        <f t="shared" si="1"/>
        <v>-3538.7999999999997</v>
      </c>
    </row>
    <row r="47" spans="1:8" ht="15">
      <c r="A47" s="28" t="s">
        <v>65</v>
      </c>
      <c r="B47" s="16">
        <v>88</v>
      </c>
      <c r="C47" s="17">
        <v>42813</v>
      </c>
      <c r="D47" s="17">
        <v>42801</v>
      </c>
      <c r="E47" s="17"/>
      <c r="F47" s="17"/>
      <c r="G47" s="1">
        <f t="shared" si="0"/>
        <v>-12</v>
      </c>
      <c r="H47" s="16">
        <f t="shared" si="1"/>
        <v>-1056</v>
      </c>
    </row>
    <row r="48" spans="1:8" ht="15">
      <c r="A48" s="28" t="s">
        <v>66</v>
      </c>
      <c r="B48" s="16">
        <v>169</v>
      </c>
      <c r="C48" s="17">
        <v>42813</v>
      </c>
      <c r="D48" s="17">
        <v>42801</v>
      </c>
      <c r="E48" s="17"/>
      <c r="F48" s="17"/>
      <c r="G48" s="1">
        <f t="shared" si="0"/>
        <v>-12</v>
      </c>
      <c r="H48" s="16">
        <f t="shared" si="1"/>
        <v>-2028</v>
      </c>
    </row>
    <row r="49" spans="1:8" ht="15">
      <c r="A49" s="28" t="s">
        <v>67</v>
      </c>
      <c r="B49" s="16">
        <v>14720</v>
      </c>
      <c r="C49" s="17">
        <v>42761</v>
      </c>
      <c r="D49" s="17">
        <v>42801</v>
      </c>
      <c r="E49" s="17"/>
      <c r="F49" s="17"/>
      <c r="G49" s="1">
        <f t="shared" si="0"/>
        <v>40</v>
      </c>
      <c r="H49" s="16">
        <f t="shared" si="1"/>
        <v>588800</v>
      </c>
    </row>
    <row r="50" spans="1:8" ht="15">
      <c r="A50" s="28" t="s">
        <v>68</v>
      </c>
      <c r="B50" s="16">
        <v>400</v>
      </c>
      <c r="C50" s="17">
        <v>42824</v>
      </c>
      <c r="D50" s="17">
        <v>42801</v>
      </c>
      <c r="E50" s="17"/>
      <c r="F50" s="17"/>
      <c r="G50" s="1">
        <f t="shared" si="0"/>
        <v>-23</v>
      </c>
      <c r="H50" s="16">
        <f t="shared" si="1"/>
        <v>-9200</v>
      </c>
    </row>
    <row r="51" spans="1:8" ht="15">
      <c r="A51" s="28" t="s">
        <v>69</v>
      </c>
      <c r="B51" s="16">
        <v>3600</v>
      </c>
      <c r="C51" s="17">
        <v>42816</v>
      </c>
      <c r="D51" s="17">
        <v>42801</v>
      </c>
      <c r="E51" s="17"/>
      <c r="F51" s="17"/>
      <c r="G51" s="1">
        <f t="shared" si="0"/>
        <v>-15</v>
      </c>
      <c r="H51" s="16">
        <f t="shared" si="1"/>
        <v>-54000</v>
      </c>
    </row>
    <row r="52" spans="1:8" ht="15">
      <c r="A52" s="28" t="s">
        <v>70</v>
      </c>
      <c r="B52" s="16">
        <v>1716</v>
      </c>
      <c r="C52" s="17">
        <v>42825</v>
      </c>
      <c r="D52" s="17">
        <v>42801</v>
      </c>
      <c r="E52" s="17"/>
      <c r="F52" s="17"/>
      <c r="G52" s="1">
        <f t="shared" si="0"/>
        <v>-24</v>
      </c>
      <c r="H52" s="16">
        <f t="shared" si="1"/>
        <v>-41184</v>
      </c>
    </row>
    <row r="53" spans="1:8" ht="15">
      <c r="A53" s="28" t="s">
        <v>71</v>
      </c>
      <c r="B53" s="16">
        <v>2184</v>
      </c>
      <c r="C53" s="17">
        <v>42825</v>
      </c>
      <c r="D53" s="17">
        <v>42801</v>
      </c>
      <c r="E53" s="17"/>
      <c r="F53" s="17"/>
      <c r="G53" s="1">
        <f t="shared" si="0"/>
        <v>-24</v>
      </c>
      <c r="H53" s="16">
        <f t="shared" si="1"/>
        <v>-52416</v>
      </c>
    </row>
    <row r="54" spans="1:8" ht="15">
      <c r="A54" s="28" t="s">
        <v>72</v>
      </c>
      <c r="B54" s="16">
        <v>1710</v>
      </c>
      <c r="C54" s="17">
        <v>42825</v>
      </c>
      <c r="D54" s="17">
        <v>42801</v>
      </c>
      <c r="E54" s="17"/>
      <c r="F54" s="17"/>
      <c r="G54" s="1">
        <f t="shared" si="0"/>
        <v>-24</v>
      </c>
      <c r="H54" s="16">
        <f t="shared" si="1"/>
        <v>-41040</v>
      </c>
    </row>
    <row r="55" spans="1:8" ht="15">
      <c r="A55" s="28" t="s">
        <v>73</v>
      </c>
      <c r="B55" s="16">
        <v>762</v>
      </c>
      <c r="C55" s="17">
        <v>42825</v>
      </c>
      <c r="D55" s="17">
        <v>42801</v>
      </c>
      <c r="E55" s="17"/>
      <c r="F55" s="17"/>
      <c r="G55" s="1">
        <f t="shared" si="0"/>
        <v>-24</v>
      </c>
      <c r="H55" s="16">
        <f t="shared" si="1"/>
        <v>-18288</v>
      </c>
    </row>
    <row r="56" spans="1:8" ht="15">
      <c r="A56" s="28" t="s">
        <v>74</v>
      </c>
      <c r="B56" s="16">
        <v>1068</v>
      </c>
      <c r="C56" s="17">
        <v>42820</v>
      </c>
      <c r="D56" s="17">
        <v>42801</v>
      </c>
      <c r="E56" s="17"/>
      <c r="F56" s="17"/>
      <c r="G56" s="1">
        <f t="shared" si="0"/>
        <v>-19</v>
      </c>
      <c r="H56" s="16">
        <f t="shared" si="1"/>
        <v>-20292</v>
      </c>
    </row>
    <row r="57" spans="1:8" ht="15">
      <c r="A57" s="28" t="s">
        <v>75</v>
      </c>
      <c r="B57" s="16">
        <v>5310</v>
      </c>
      <c r="C57" s="17">
        <v>42824</v>
      </c>
      <c r="D57" s="17">
        <v>42801</v>
      </c>
      <c r="E57" s="17"/>
      <c r="F57" s="17"/>
      <c r="G57" s="1">
        <f t="shared" si="0"/>
        <v>-23</v>
      </c>
      <c r="H57" s="16">
        <f t="shared" si="1"/>
        <v>-122130</v>
      </c>
    </row>
    <row r="58" spans="1:8" ht="15">
      <c r="A58" s="28" t="s">
        <v>76</v>
      </c>
      <c r="B58" s="16">
        <v>1620</v>
      </c>
      <c r="C58" s="17">
        <v>42830</v>
      </c>
      <c r="D58" s="17">
        <v>42803</v>
      </c>
      <c r="E58" s="17"/>
      <c r="F58" s="17"/>
      <c r="G58" s="1">
        <f t="shared" si="0"/>
        <v>-27</v>
      </c>
      <c r="H58" s="16">
        <f t="shared" si="1"/>
        <v>-43740</v>
      </c>
    </row>
    <row r="59" spans="1:8" ht="15">
      <c r="A59" s="28" t="s">
        <v>77</v>
      </c>
      <c r="B59" s="16">
        <v>1115</v>
      </c>
      <c r="C59" s="17">
        <v>42830</v>
      </c>
      <c r="D59" s="17">
        <v>42803</v>
      </c>
      <c r="E59" s="17"/>
      <c r="F59" s="17"/>
      <c r="G59" s="1">
        <f t="shared" si="0"/>
        <v>-27</v>
      </c>
      <c r="H59" s="16">
        <f t="shared" si="1"/>
        <v>-30105</v>
      </c>
    </row>
    <row r="60" spans="1:8" ht="15">
      <c r="A60" s="28" t="s">
        <v>78</v>
      </c>
      <c r="B60" s="16">
        <v>807.27</v>
      </c>
      <c r="C60" s="17">
        <v>42831</v>
      </c>
      <c r="D60" s="17">
        <v>42803</v>
      </c>
      <c r="E60" s="17"/>
      <c r="F60" s="17"/>
      <c r="G60" s="1">
        <f t="shared" si="0"/>
        <v>-28</v>
      </c>
      <c r="H60" s="16">
        <f t="shared" si="1"/>
        <v>-22603.559999999998</v>
      </c>
    </row>
    <row r="61" spans="1:8" ht="15">
      <c r="A61" s="28" t="s">
        <v>79</v>
      </c>
      <c r="B61" s="16">
        <v>1242</v>
      </c>
      <c r="C61" s="17">
        <v>42830</v>
      </c>
      <c r="D61" s="17">
        <v>42803</v>
      </c>
      <c r="E61" s="17"/>
      <c r="F61" s="17"/>
      <c r="G61" s="1">
        <f t="shared" si="0"/>
        <v>-27</v>
      </c>
      <c r="H61" s="16">
        <f t="shared" si="1"/>
        <v>-33534</v>
      </c>
    </row>
    <row r="62" spans="1:8" ht="15">
      <c r="A62" s="28" t="s">
        <v>80</v>
      </c>
      <c r="B62" s="16">
        <v>1430</v>
      </c>
      <c r="C62" s="17">
        <v>42830</v>
      </c>
      <c r="D62" s="17">
        <v>42803</v>
      </c>
      <c r="E62" s="17"/>
      <c r="F62" s="17"/>
      <c r="G62" s="1">
        <f t="shared" si="0"/>
        <v>-27</v>
      </c>
      <c r="H62" s="16">
        <f t="shared" si="1"/>
        <v>-38610</v>
      </c>
    </row>
    <row r="63" spans="1:8" ht="15">
      <c r="A63" s="28" t="s">
        <v>81</v>
      </c>
      <c r="B63" s="16">
        <v>598</v>
      </c>
      <c r="C63" s="17">
        <v>42831</v>
      </c>
      <c r="D63" s="17">
        <v>42803</v>
      </c>
      <c r="E63" s="17"/>
      <c r="F63" s="17"/>
      <c r="G63" s="1">
        <f t="shared" si="0"/>
        <v>-28</v>
      </c>
      <c r="H63" s="16">
        <f t="shared" si="1"/>
        <v>-16744</v>
      </c>
    </row>
    <row r="64" spans="1:8" ht="15">
      <c r="A64" s="28" t="s">
        <v>82</v>
      </c>
      <c r="B64" s="16">
        <v>2281</v>
      </c>
      <c r="C64" s="17">
        <v>42831</v>
      </c>
      <c r="D64" s="17">
        <v>42803</v>
      </c>
      <c r="E64" s="17"/>
      <c r="F64" s="17"/>
      <c r="G64" s="1">
        <f t="shared" si="0"/>
        <v>-28</v>
      </c>
      <c r="H64" s="16">
        <f t="shared" si="1"/>
        <v>-63868</v>
      </c>
    </row>
    <row r="65" spans="1:8" ht="15">
      <c r="A65" s="28" t="s">
        <v>83</v>
      </c>
      <c r="B65" s="16">
        <v>1444</v>
      </c>
      <c r="C65" s="17">
        <v>42831</v>
      </c>
      <c r="D65" s="17">
        <v>42803</v>
      </c>
      <c r="E65" s="17"/>
      <c r="F65" s="17"/>
      <c r="G65" s="1">
        <f t="shared" si="0"/>
        <v>-28</v>
      </c>
      <c r="H65" s="16">
        <f t="shared" si="1"/>
        <v>-40432</v>
      </c>
    </row>
    <row r="66" spans="1:8" ht="15">
      <c r="A66" s="28" t="s">
        <v>84</v>
      </c>
      <c r="B66" s="16">
        <v>104.38</v>
      </c>
      <c r="C66" s="17">
        <v>42832</v>
      </c>
      <c r="D66" s="17">
        <v>42803</v>
      </c>
      <c r="E66" s="17"/>
      <c r="F66" s="17"/>
      <c r="G66" s="1">
        <f t="shared" si="0"/>
        <v>-29</v>
      </c>
      <c r="H66" s="16">
        <f t="shared" si="1"/>
        <v>-3027.02</v>
      </c>
    </row>
    <row r="67" spans="1:8" ht="15">
      <c r="A67" s="28" t="s">
        <v>85</v>
      </c>
      <c r="B67" s="16">
        <v>3204</v>
      </c>
      <c r="C67" s="17">
        <v>42832</v>
      </c>
      <c r="D67" s="17">
        <v>42807</v>
      </c>
      <c r="E67" s="17"/>
      <c r="F67" s="17"/>
      <c r="G67" s="1">
        <f t="shared" si="0"/>
        <v>-25</v>
      </c>
      <c r="H67" s="16">
        <f t="shared" si="1"/>
        <v>-80100</v>
      </c>
    </row>
    <row r="68" spans="1:8" ht="15">
      <c r="A68" s="28" t="s">
        <v>86</v>
      </c>
      <c r="B68" s="16">
        <v>24.59</v>
      </c>
      <c r="C68" s="17">
        <v>42832</v>
      </c>
      <c r="D68" s="17">
        <v>42807</v>
      </c>
      <c r="E68" s="17"/>
      <c r="F68" s="17"/>
      <c r="G68" s="1">
        <f t="shared" si="0"/>
        <v>-25</v>
      </c>
      <c r="H68" s="16">
        <f t="shared" si="1"/>
        <v>-614.75</v>
      </c>
    </row>
    <row r="69" spans="1:8" ht="15">
      <c r="A69" s="28" t="s">
        <v>87</v>
      </c>
      <c r="B69" s="16">
        <v>1750</v>
      </c>
      <c r="C69" s="17">
        <v>42816</v>
      </c>
      <c r="D69" s="17">
        <v>42807</v>
      </c>
      <c r="E69" s="17"/>
      <c r="F69" s="17"/>
      <c r="G69" s="1">
        <f aca="true" t="shared" si="2" ref="G69:G132">D69-C69-(F69-E69)</f>
        <v>-9</v>
      </c>
      <c r="H69" s="16">
        <f aca="true" t="shared" si="3" ref="H69:H132">B69*G69</f>
        <v>-15750</v>
      </c>
    </row>
    <row r="70" spans="1:8" ht="15">
      <c r="A70" s="28" t="s">
        <v>88</v>
      </c>
      <c r="B70" s="16">
        <v>148.59</v>
      </c>
      <c r="C70" s="17">
        <v>42832</v>
      </c>
      <c r="D70" s="17">
        <v>42807</v>
      </c>
      <c r="E70" s="17"/>
      <c r="F70" s="17"/>
      <c r="G70" s="1">
        <f t="shared" si="2"/>
        <v>-25</v>
      </c>
      <c r="H70" s="16">
        <f t="shared" si="3"/>
        <v>-3714.75</v>
      </c>
    </row>
    <row r="71" spans="1:8" ht="15">
      <c r="A71" s="28" t="s">
        <v>89</v>
      </c>
      <c r="B71" s="16">
        <v>276.31</v>
      </c>
      <c r="C71" s="17">
        <v>42832</v>
      </c>
      <c r="D71" s="17">
        <v>42807</v>
      </c>
      <c r="E71" s="17"/>
      <c r="F71" s="17"/>
      <c r="G71" s="1">
        <f t="shared" si="2"/>
        <v>-25</v>
      </c>
      <c r="H71" s="16">
        <f t="shared" si="3"/>
        <v>-6907.75</v>
      </c>
    </row>
    <row r="72" spans="1:8" ht="15">
      <c r="A72" s="28" t="s">
        <v>90</v>
      </c>
      <c r="B72" s="16">
        <v>2.4</v>
      </c>
      <c r="C72" s="17">
        <v>42832</v>
      </c>
      <c r="D72" s="17">
        <v>42814</v>
      </c>
      <c r="E72" s="17"/>
      <c r="F72" s="17"/>
      <c r="G72" s="1">
        <f t="shared" si="2"/>
        <v>-18</v>
      </c>
      <c r="H72" s="16">
        <f t="shared" si="3"/>
        <v>-43.199999999999996</v>
      </c>
    </row>
    <row r="73" spans="1:8" ht="15">
      <c r="A73" s="28" t="s">
        <v>91</v>
      </c>
      <c r="B73" s="16">
        <v>1460.94</v>
      </c>
      <c r="C73" s="17">
        <v>42832</v>
      </c>
      <c r="D73" s="17">
        <v>42814</v>
      </c>
      <c r="E73" s="17"/>
      <c r="F73" s="17"/>
      <c r="G73" s="1">
        <f t="shared" si="2"/>
        <v>-18</v>
      </c>
      <c r="H73" s="16">
        <f t="shared" si="3"/>
        <v>-26296.920000000002</v>
      </c>
    </row>
    <row r="74" spans="1:8" ht="15">
      <c r="A74" s="28" t="s">
        <v>92</v>
      </c>
      <c r="B74" s="16">
        <v>84.61</v>
      </c>
      <c r="C74" s="17">
        <v>42841</v>
      </c>
      <c r="D74" s="17">
        <v>42814</v>
      </c>
      <c r="E74" s="17"/>
      <c r="F74" s="17"/>
      <c r="G74" s="1">
        <f t="shared" si="2"/>
        <v>-27</v>
      </c>
      <c r="H74" s="16">
        <f t="shared" si="3"/>
        <v>-2284.47</v>
      </c>
    </row>
    <row r="75" spans="1:8" ht="15">
      <c r="A75" s="28" t="s">
        <v>93</v>
      </c>
      <c r="B75" s="16">
        <v>1281</v>
      </c>
      <c r="C75" s="17">
        <v>42834</v>
      </c>
      <c r="D75" s="17">
        <v>42814</v>
      </c>
      <c r="E75" s="17"/>
      <c r="F75" s="17"/>
      <c r="G75" s="1">
        <f t="shared" si="2"/>
        <v>-20</v>
      </c>
      <c r="H75" s="16">
        <f t="shared" si="3"/>
        <v>-25620</v>
      </c>
    </row>
    <row r="76" spans="1:8" ht="15">
      <c r="A76" s="28" t="s">
        <v>94</v>
      </c>
      <c r="B76" s="16">
        <v>360</v>
      </c>
      <c r="C76" s="17">
        <v>42840</v>
      </c>
      <c r="D76" s="17">
        <v>42814</v>
      </c>
      <c r="E76" s="17"/>
      <c r="F76" s="17"/>
      <c r="G76" s="1">
        <f t="shared" si="2"/>
        <v>-26</v>
      </c>
      <c r="H76" s="16">
        <f t="shared" si="3"/>
        <v>-9360</v>
      </c>
    </row>
    <row r="77" spans="1:8" ht="15">
      <c r="A77" s="28" t="s">
        <v>95</v>
      </c>
      <c r="B77" s="16">
        <v>981.82</v>
      </c>
      <c r="C77" s="17">
        <v>42840</v>
      </c>
      <c r="D77" s="17">
        <v>42814</v>
      </c>
      <c r="E77" s="17"/>
      <c r="F77" s="17"/>
      <c r="G77" s="1">
        <f t="shared" si="2"/>
        <v>-26</v>
      </c>
      <c r="H77" s="16">
        <f t="shared" si="3"/>
        <v>-25527.32</v>
      </c>
    </row>
    <row r="78" spans="1:8" ht="15">
      <c r="A78" s="28" t="s">
        <v>96</v>
      </c>
      <c r="B78" s="16">
        <v>424.38</v>
      </c>
      <c r="C78" s="17">
        <v>42832</v>
      </c>
      <c r="D78" s="17">
        <v>42824</v>
      </c>
      <c r="E78" s="17"/>
      <c r="F78" s="17"/>
      <c r="G78" s="1">
        <f t="shared" si="2"/>
        <v>-8</v>
      </c>
      <c r="H78" s="16">
        <f t="shared" si="3"/>
        <v>-3395.04</v>
      </c>
    </row>
    <row r="79" spans="1:8" ht="15">
      <c r="A79" s="28" t="s">
        <v>97</v>
      </c>
      <c r="B79" s="16">
        <v>352.8</v>
      </c>
      <c r="C79" s="17">
        <v>42832</v>
      </c>
      <c r="D79" s="17">
        <v>42824</v>
      </c>
      <c r="E79" s="17"/>
      <c r="F79" s="17"/>
      <c r="G79" s="1">
        <f t="shared" si="2"/>
        <v>-8</v>
      </c>
      <c r="H79" s="16">
        <f t="shared" si="3"/>
        <v>-2822.4</v>
      </c>
    </row>
    <row r="80" spans="1:8" ht="15">
      <c r="A80" s="28" t="s">
        <v>98</v>
      </c>
      <c r="B80" s="16">
        <v>845</v>
      </c>
      <c r="C80" s="17">
        <v>42851</v>
      </c>
      <c r="D80" s="17">
        <v>42824</v>
      </c>
      <c r="E80" s="17"/>
      <c r="F80" s="17"/>
      <c r="G80" s="1">
        <f t="shared" si="2"/>
        <v>-27</v>
      </c>
      <c r="H80" s="16">
        <f t="shared" si="3"/>
        <v>-22815</v>
      </c>
    </row>
    <row r="81" spans="1:8" ht="15">
      <c r="A81" s="28" t="s">
        <v>99</v>
      </c>
      <c r="B81" s="16">
        <v>287.7</v>
      </c>
      <c r="C81" s="17">
        <v>42839</v>
      </c>
      <c r="D81" s="17">
        <v>42824</v>
      </c>
      <c r="E81" s="17"/>
      <c r="F81" s="17"/>
      <c r="G81" s="1">
        <f t="shared" si="2"/>
        <v>-15</v>
      </c>
      <c r="H81" s="16">
        <f t="shared" si="3"/>
        <v>-4315.5</v>
      </c>
    </row>
    <row r="82" spans="1:8" ht="15">
      <c r="A82" s="28" t="s">
        <v>100</v>
      </c>
      <c r="B82" s="16">
        <v>5.29</v>
      </c>
      <c r="C82" s="17">
        <v>42839</v>
      </c>
      <c r="D82" s="17">
        <v>42824</v>
      </c>
      <c r="E82" s="17"/>
      <c r="F82" s="17"/>
      <c r="G82" s="1">
        <f t="shared" si="2"/>
        <v>-15</v>
      </c>
      <c r="H82" s="16">
        <f t="shared" si="3"/>
        <v>-79.35</v>
      </c>
    </row>
    <row r="83" spans="1:8" ht="15">
      <c r="A83" s="28" t="s">
        <v>101</v>
      </c>
      <c r="B83" s="16">
        <v>64</v>
      </c>
      <c r="C83" s="17">
        <v>42839</v>
      </c>
      <c r="D83" s="17">
        <v>42824</v>
      </c>
      <c r="E83" s="17"/>
      <c r="F83" s="17"/>
      <c r="G83" s="1">
        <f t="shared" si="2"/>
        <v>-15</v>
      </c>
      <c r="H83" s="16">
        <f t="shared" si="3"/>
        <v>-960</v>
      </c>
    </row>
    <row r="84" spans="1:8" ht="15">
      <c r="A84" s="28" t="s">
        <v>102</v>
      </c>
      <c r="B84" s="16">
        <v>586.5</v>
      </c>
      <c r="C84" s="17">
        <v>42840</v>
      </c>
      <c r="D84" s="17">
        <v>42824</v>
      </c>
      <c r="E84" s="17"/>
      <c r="F84" s="17"/>
      <c r="G84" s="1">
        <f t="shared" si="2"/>
        <v>-16</v>
      </c>
      <c r="H84" s="16">
        <f t="shared" si="3"/>
        <v>-9384</v>
      </c>
    </row>
    <row r="85" spans="1:8" ht="15">
      <c r="A85" s="28" t="s">
        <v>103</v>
      </c>
      <c r="B85" s="16">
        <v>1232.27</v>
      </c>
      <c r="C85" s="17">
        <v>42851</v>
      </c>
      <c r="D85" s="17">
        <v>42824</v>
      </c>
      <c r="E85" s="17"/>
      <c r="F85" s="17"/>
      <c r="G85" s="1">
        <f t="shared" si="2"/>
        <v>-27</v>
      </c>
      <c r="H85" s="16">
        <f t="shared" si="3"/>
        <v>-33271.29</v>
      </c>
    </row>
    <row r="86" spans="1:8" ht="15">
      <c r="A86" s="28" t="s">
        <v>104</v>
      </c>
      <c r="B86" s="16">
        <v>286.64</v>
      </c>
      <c r="C86" s="17">
        <v>42848</v>
      </c>
      <c r="D86" s="17">
        <v>42824</v>
      </c>
      <c r="E86" s="17"/>
      <c r="F86" s="17"/>
      <c r="G86" s="1">
        <f t="shared" si="2"/>
        <v>-24</v>
      </c>
      <c r="H86" s="16">
        <f t="shared" si="3"/>
        <v>-6879.36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109064.46999999999</v>
      </c>
      <c r="C1">
        <f>COUNTA(A4:A203)</f>
        <v>77</v>
      </c>
      <c r="G1" s="20">
        <f>IF(B1&lt;&gt;0,H1/B1,0)</f>
        <v>-21.62607281729789</v>
      </c>
      <c r="H1" s="19">
        <f>SUM(H4:H195)</f>
        <v>-2358636.170000001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105</v>
      </c>
      <c r="B4" s="16">
        <v>148.1</v>
      </c>
      <c r="C4" s="17">
        <v>42855</v>
      </c>
      <c r="D4" s="17">
        <v>42830</v>
      </c>
      <c r="E4" s="17"/>
      <c r="F4" s="17"/>
      <c r="G4" s="1">
        <f>D4-C4-(F4-E4)</f>
        <v>-25</v>
      </c>
      <c r="H4" s="16">
        <f>B4*G4</f>
        <v>-3702.5</v>
      </c>
    </row>
    <row r="5" spans="1:8" ht="15">
      <c r="A5" s="28" t="s">
        <v>106</v>
      </c>
      <c r="B5" s="16">
        <v>2867.2</v>
      </c>
      <c r="C5" s="17">
        <v>42855</v>
      </c>
      <c r="D5" s="17">
        <v>42830</v>
      </c>
      <c r="E5" s="17"/>
      <c r="F5" s="17"/>
      <c r="G5" s="1">
        <f aca="true" t="shared" si="0" ref="G5:G68">D5-C5-(F5-E5)</f>
        <v>-25</v>
      </c>
      <c r="H5" s="16">
        <f aca="true" t="shared" si="1" ref="H5:H68">B5*G5</f>
        <v>-71680</v>
      </c>
    </row>
    <row r="6" spans="1:8" ht="15">
      <c r="A6" s="28" t="s">
        <v>107</v>
      </c>
      <c r="B6" s="16">
        <v>34.92</v>
      </c>
      <c r="C6" s="17">
        <v>42848</v>
      </c>
      <c r="D6" s="17">
        <v>42830</v>
      </c>
      <c r="E6" s="17"/>
      <c r="F6" s="17"/>
      <c r="G6" s="1">
        <f t="shared" si="0"/>
        <v>-18</v>
      </c>
      <c r="H6" s="16">
        <f t="shared" si="1"/>
        <v>-628.5600000000001</v>
      </c>
    </row>
    <row r="7" spans="1:8" ht="15">
      <c r="A7" s="28" t="s">
        <v>108</v>
      </c>
      <c r="B7" s="16">
        <v>74</v>
      </c>
      <c r="C7" s="17">
        <v>42855</v>
      </c>
      <c r="D7" s="17">
        <v>42830</v>
      </c>
      <c r="E7" s="17"/>
      <c r="F7" s="17"/>
      <c r="G7" s="1">
        <f t="shared" si="0"/>
        <v>-25</v>
      </c>
      <c r="H7" s="16">
        <f t="shared" si="1"/>
        <v>-1850</v>
      </c>
    </row>
    <row r="8" spans="1:8" ht="15">
      <c r="A8" s="28" t="s">
        <v>109</v>
      </c>
      <c r="B8" s="16">
        <v>129.4</v>
      </c>
      <c r="C8" s="17">
        <v>42848</v>
      </c>
      <c r="D8" s="17">
        <v>42830</v>
      </c>
      <c r="E8" s="17"/>
      <c r="F8" s="17"/>
      <c r="G8" s="1">
        <f t="shared" si="0"/>
        <v>-18</v>
      </c>
      <c r="H8" s="16">
        <f t="shared" si="1"/>
        <v>-2329.2000000000003</v>
      </c>
    </row>
    <row r="9" spans="1:8" ht="15">
      <c r="A9" s="28" t="s">
        <v>110</v>
      </c>
      <c r="B9" s="16">
        <v>175</v>
      </c>
      <c r="C9" s="17">
        <v>42851</v>
      </c>
      <c r="D9" s="17">
        <v>42830</v>
      </c>
      <c r="E9" s="17"/>
      <c r="F9" s="17"/>
      <c r="G9" s="1">
        <f t="shared" si="0"/>
        <v>-21</v>
      </c>
      <c r="H9" s="16">
        <f t="shared" si="1"/>
        <v>-3675</v>
      </c>
    </row>
    <row r="10" spans="1:8" ht="15">
      <c r="A10" s="28" t="s">
        <v>111</v>
      </c>
      <c r="B10" s="16">
        <v>4064</v>
      </c>
      <c r="C10" s="17">
        <v>42860</v>
      </c>
      <c r="D10" s="17">
        <v>42844</v>
      </c>
      <c r="E10" s="17"/>
      <c r="F10" s="17"/>
      <c r="G10" s="1">
        <f t="shared" si="0"/>
        <v>-16</v>
      </c>
      <c r="H10" s="16">
        <f t="shared" si="1"/>
        <v>-65024</v>
      </c>
    </row>
    <row r="11" spans="1:8" ht="15">
      <c r="A11" s="28" t="s">
        <v>112</v>
      </c>
      <c r="B11" s="16">
        <v>24.59</v>
      </c>
      <c r="C11" s="17">
        <v>42860</v>
      </c>
      <c r="D11" s="17">
        <v>42844</v>
      </c>
      <c r="E11" s="17"/>
      <c r="F11" s="17"/>
      <c r="G11" s="1">
        <f t="shared" si="0"/>
        <v>-16</v>
      </c>
      <c r="H11" s="16">
        <f t="shared" si="1"/>
        <v>-393.44</v>
      </c>
    </row>
    <row r="12" spans="1:8" ht="15">
      <c r="A12" s="28" t="s">
        <v>113</v>
      </c>
      <c r="B12" s="16">
        <v>380</v>
      </c>
      <c r="C12" s="17">
        <v>42875</v>
      </c>
      <c r="D12" s="17">
        <v>42851</v>
      </c>
      <c r="E12" s="17"/>
      <c r="F12" s="17"/>
      <c r="G12" s="1">
        <f t="shared" si="0"/>
        <v>-24</v>
      </c>
      <c r="H12" s="16">
        <f t="shared" si="1"/>
        <v>-9120</v>
      </c>
    </row>
    <row r="13" spans="1:8" ht="15">
      <c r="A13" s="28" t="s">
        <v>114</v>
      </c>
      <c r="B13" s="16">
        <v>46.5</v>
      </c>
      <c r="C13" s="17">
        <v>42875</v>
      </c>
      <c r="D13" s="17">
        <v>42851</v>
      </c>
      <c r="E13" s="17"/>
      <c r="F13" s="17"/>
      <c r="G13" s="1">
        <f t="shared" si="0"/>
        <v>-24</v>
      </c>
      <c r="H13" s="16">
        <f t="shared" si="1"/>
        <v>-1116</v>
      </c>
    </row>
    <row r="14" spans="1:8" ht="15">
      <c r="A14" s="28" t="s">
        <v>115</v>
      </c>
      <c r="B14" s="16">
        <v>10</v>
      </c>
      <c r="C14" s="17">
        <v>42865</v>
      </c>
      <c r="D14" s="17">
        <v>42851</v>
      </c>
      <c r="E14" s="17"/>
      <c r="F14" s="17"/>
      <c r="G14" s="1">
        <f t="shared" si="0"/>
        <v>-14</v>
      </c>
      <c r="H14" s="16">
        <f t="shared" si="1"/>
        <v>-140</v>
      </c>
    </row>
    <row r="15" spans="1:8" ht="15">
      <c r="A15" s="28" t="s">
        <v>116</v>
      </c>
      <c r="B15" s="16">
        <v>468</v>
      </c>
      <c r="C15" s="17">
        <v>42867</v>
      </c>
      <c r="D15" s="17">
        <v>42851</v>
      </c>
      <c r="E15" s="17"/>
      <c r="F15" s="17"/>
      <c r="G15" s="1">
        <f t="shared" si="0"/>
        <v>-16</v>
      </c>
      <c r="H15" s="16">
        <f t="shared" si="1"/>
        <v>-7488</v>
      </c>
    </row>
    <row r="16" spans="1:8" ht="15">
      <c r="A16" s="28" t="s">
        <v>117</v>
      </c>
      <c r="B16" s="16">
        <v>396</v>
      </c>
      <c r="C16" s="17">
        <v>42875</v>
      </c>
      <c r="D16" s="17">
        <v>42851</v>
      </c>
      <c r="E16" s="17"/>
      <c r="F16" s="17"/>
      <c r="G16" s="1">
        <f t="shared" si="0"/>
        <v>-24</v>
      </c>
      <c r="H16" s="16">
        <f t="shared" si="1"/>
        <v>-9504</v>
      </c>
    </row>
    <row r="17" spans="1:8" ht="15">
      <c r="A17" s="28" t="s">
        <v>118</v>
      </c>
      <c r="B17" s="16">
        <v>400</v>
      </c>
      <c r="C17" s="17">
        <v>42875</v>
      </c>
      <c r="D17" s="17">
        <v>42851</v>
      </c>
      <c r="E17" s="17"/>
      <c r="F17" s="17"/>
      <c r="G17" s="1">
        <f t="shared" si="0"/>
        <v>-24</v>
      </c>
      <c r="H17" s="16">
        <f t="shared" si="1"/>
        <v>-9600</v>
      </c>
    </row>
    <row r="18" spans="1:8" ht="15">
      <c r="A18" s="28" t="s">
        <v>119</v>
      </c>
      <c r="B18" s="16">
        <v>4290</v>
      </c>
      <c r="C18" s="17">
        <v>42875</v>
      </c>
      <c r="D18" s="17">
        <v>42851</v>
      </c>
      <c r="E18" s="17"/>
      <c r="F18" s="17"/>
      <c r="G18" s="1">
        <f t="shared" si="0"/>
        <v>-24</v>
      </c>
      <c r="H18" s="16">
        <f t="shared" si="1"/>
        <v>-102960</v>
      </c>
    </row>
    <row r="19" spans="1:8" ht="15">
      <c r="A19" s="28" t="s">
        <v>120</v>
      </c>
      <c r="B19" s="16">
        <v>1796</v>
      </c>
      <c r="C19" s="17">
        <v>42867</v>
      </c>
      <c r="D19" s="17">
        <v>42851</v>
      </c>
      <c r="E19" s="17"/>
      <c r="F19" s="17"/>
      <c r="G19" s="1">
        <f t="shared" si="0"/>
        <v>-16</v>
      </c>
      <c r="H19" s="16">
        <f t="shared" si="1"/>
        <v>-28736</v>
      </c>
    </row>
    <row r="20" spans="1:8" ht="15">
      <c r="A20" s="28" t="s">
        <v>121</v>
      </c>
      <c r="B20" s="16">
        <v>6845</v>
      </c>
      <c r="C20" s="17">
        <v>42876</v>
      </c>
      <c r="D20" s="17">
        <v>42851</v>
      </c>
      <c r="E20" s="17"/>
      <c r="F20" s="17"/>
      <c r="G20" s="1">
        <f t="shared" si="0"/>
        <v>-25</v>
      </c>
      <c r="H20" s="16">
        <f t="shared" si="1"/>
        <v>-171125</v>
      </c>
    </row>
    <row r="21" spans="1:8" ht="15">
      <c r="A21" s="28" t="s">
        <v>122</v>
      </c>
      <c r="B21" s="16">
        <v>4004</v>
      </c>
      <c r="C21" s="17">
        <v>42876</v>
      </c>
      <c r="D21" s="17">
        <v>42851</v>
      </c>
      <c r="E21" s="17"/>
      <c r="F21" s="17"/>
      <c r="G21" s="1">
        <f t="shared" si="0"/>
        <v>-25</v>
      </c>
      <c r="H21" s="16">
        <f t="shared" si="1"/>
        <v>-100100</v>
      </c>
    </row>
    <row r="22" spans="1:8" ht="15">
      <c r="A22" s="28" t="s">
        <v>123</v>
      </c>
      <c r="B22" s="16">
        <v>4702.5</v>
      </c>
      <c r="C22" s="17">
        <v>42876</v>
      </c>
      <c r="D22" s="17">
        <v>42851</v>
      </c>
      <c r="E22" s="17"/>
      <c r="F22" s="17"/>
      <c r="G22" s="1">
        <f t="shared" si="0"/>
        <v>-25</v>
      </c>
      <c r="H22" s="16">
        <f t="shared" si="1"/>
        <v>-117562.5</v>
      </c>
    </row>
    <row r="23" spans="1:8" ht="15">
      <c r="A23" s="28" t="s">
        <v>124</v>
      </c>
      <c r="B23" s="16">
        <v>5148</v>
      </c>
      <c r="C23" s="17">
        <v>42865</v>
      </c>
      <c r="D23" s="17">
        <v>42851</v>
      </c>
      <c r="E23" s="17"/>
      <c r="F23" s="17"/>
      <c r="G23" s="1">
        <f t="shared" si="0"/>
        <v>-14</v>
      </c>
      <c r="H23" s="16">
        <f t="shared" si="1"/>
        <v>-72072</v>
      </c>
    </row>
    <row r="24" spans="1:8" ht="15">
      <c r="A24" s="28" t="s">
        <v>125</v>
      </c>
      <c r="B24" s="16">
        <v>2288</v>
      </c>
      <c r="C24" s="17">
        <v>42876</v>
      </c>
      <c r="D24" s="17">
        <v>42851</v>
      </c>
      <c r="E24" s="17"/>
      <c r="F24" s="17"/>
      <c r="G24" s="1">
        <f t="shared" si="0"/>
        <v>-25</v>
      </c>
      <c r="H24" s="16">
        <f t="shared" si="1"/>
        <v>-57200</v>
      </c>
    </row>
    <row r="25" spans="1:8" ht="15">
      <c r="A25" s="28" t="s">
        <v>126</v>
      </c>
      <c r="B25" s="16">
        <v>62.66</v>
      </c>
      <c r="C25" s="17">
        <v>42876</v>
      </c>
      <c r="D25" s="17">
        <v>42851</v>
      </c>
      <c r="E25" s="17"/>
      <c r="F25" s="17"/>
      <c r="G25" s="1">
        <f t="shared" si="0"/>
        <v>-25</v>
      </c>
      <c r="H25" s="16">
        <f t="shared" si="1"/>
        <v>-1566.5</v>
      </c>
    </row>
    <row r="26" spans="1:8" ht="15">
      <c r="A26" s="28" t="s">
        <v>127</v>
      </c>
      <c r="B26" s="16">
        <v>224</v>
      </c>
      <c r="C26" s="17">
        <v>42865</v>
      </c>
      <c r="D26" s="17">
        <v>42851</v>
      </c>
      <c r="E26" s="17"/>
      <c r="F26" s="17"/>
      <c r="G26" s="1">
        <f t="shared" si="0"/>
        <v>-14</v>
      </c>
      <c r="H26" s="16">
        <f t="shared" si="1"/>
        <v>-3136</v>
      </c>
    </row>
    <row r="27" spans="1:8" ht="15">
      <c r="A27" s="28" t="s">
        <v>128</v>
      </c>
      <c r="B27" s="16">
        <v>1765.45</v>
      </c>
      <c r="C27" s="17">
        <v>42865</v>
      </c>
      <c r="D27" s="17">
        <v>42851</v>
      </c>
      <c r="E27" s="17"/>
      <c r="F27" s="17"/>
      <c r="G27" s="1">
        <f t="shared" si="0"/>
        <v>-14</v>
      </c>
      <c r="H27" s="16">
        <f t="shared" si="1"/>
        <v>-24716.3</v>
      </c>
    </row>
    <row r="28" spans="1:8" ht="15">
      <c r="A28" s="28" t="s">
        <v>129</v>
      </c>
      <c r="B28" s="16">
        <v>300</v>
      </c>
      <c r="C28" s="17">
        <v>42875</v>
      </c>
      <c r="D28" s="17">
        <v>42851</v>
      </c>
      <c r="E28" s="17"/>
      <c r="F28" s="17"/>
      <c r="G28" s="1">
        <f t="shared" si="0"/>
        <v>-24</v>
      </c>
      <c r="H28" s="16">
        <f t="shared" si="1"/>
        <v>-7200</v>
      </c>
    </row>
    <row r="29" spans="1:8" ht="15">
      <c r="A29" s="28" t="s">
        <v>130</v>
      </c>
      <c r="B29" s="16">
        <v>4932</v>
      </c>
      <c r="C29" s="17">
        <v>42876</v>
      </c>
      <c r="D29" s="17">
        <v>42851</v>
      </c>
      <c r="E29" s="17"/>
      <c r="F29" s="17"/>
      <c r="G29" s="1">
        <f t="shared" si="0"/>
        <v>-25</v>
      </c>
      <c r="H29" s="16">
        <f t="shared" si="1"/>
        <v>-123300</v>
      </c>
    </row>
    <row r="30" spans="1:8" ht="15">
      <c r="A30" s="28" t="s">
        <v>131</v>
      </c>
      <c r="B30" s="16">
        <v>3600</v>
      </c>
      <c r="C30" s="17">
        <v>42876</v>
      </c>
      <c r="D30" s="17">
        <v>42859</v>
      </c>
      <c r="E30" s="17"/>
      <c r="F30" s="17"/>
      <c r="G30" s="1">
        <f t="shared" si="0"/>
        <v>-17</v>
      </c>
      <c r="H30" s="16">
        <f t="shared" si="1"/>
        <v>-61200</v>
      </c>
    </row>
    <row r="31" spans="1:8" ht="15">
      <c r="A31" s="28" t="s">
        <v>132</v>
      </c>
      <c r="B31" s="16">
        <v>1800</v>
      </c>
      <c r="C31" s="17">
        <v>42882</v>
      </c>
      <c r="D31" s="17">
        <v>42859</v>
      </c>
      <c r="E31" s="17"/>
      <c r="F31" s="17"/>
      <c r="G31" s="1">
        <f t="shared" si="0"/>
        <v>-23</v>
      </c>
      <c r="H31" s="16">
        <f t="shared" si="1"/>
        <v>-41400</v>
      </c>
    </row>
    <row r="32" spans="1:8" ht="15">
      <c r="A32" s="28" t="s">
        <v>133</v>
      </c>
      <c r="B32" s="16">
        <v>284</v>
      </c>
      <c r="C32" s="17">
        <v>42883</v>
      </c>
      <c r="D32" s="17">
        <v>42859</v>
      </c>
      <c r="E32" s="17"/>
      <c r="F32" s="17"/>
      <c r="G32" s="1">
        <f t="shared" si="0"/>
        <v>-24</v>
      </c>
      <c r="H32" s="16">
        <f t="shared" si="1"/>
        <v>-6816</v>
      </c>
    </row>
    <row r="33" spans="1:8" ht="15">
      <c r="A33" s="28" t="s">
        <v>134</v>
      </c>
      <c r="B33" s="16">
        <v>680</v>
      </c>
      <c r="C33" s="17">
        <v>42890</v>
      </c>
      <c r="D33" s="17">
        <v>42864</v>
      </c>
      <c r="E33" s="17"/>
      <c r="F33" s="17"/>
      <c r="G33" s="1">
        <f t="shared" si="0"/>
        <v>-26</v>
      </c>
      <c r="H33" s="16">
        <f t="shared" si="1"/>
        <v>-17680</v>
      </c>
    </row>
    <row r="34" spans="1:8" ht="15">
      <c r="A34" s="28" t="s">
        <v>135</v>
      </c>
      <c r="B34" s="16">
        <v>1577.27</v>
      </c>
      <c r="C34" s="17">
        <v>42890</v>
      </c>
      <c r="D34" s="17">
        <v>42864</v>
      </c>
      <c r="E34" s="17"/>
      <c r="F34" s="17"/>
      <c r="G34" s="1">
        <f t="shared" si="0"/>
        <v>-26</v>
      </c>
      <c r="H34" s="16">
        <f t="shared" si="1"/>
        <v>-41009.02</v>
      </c>
    </row>
    <row r="35" spans="1:8" ht="15">
      <c r="A35" s="28" t="s">
        <v>136</v>
      </c>
      <c r="B35" s="16">
        <v>1135</v>
      </c>
      <c r="C35" s="17">
        <v>42882</v>
      </c>
      <c r="D35" s="17">
        <v>42864</v>
      </c>
      <c r="E35" s="17"/>
      <c r="F35" s="17"/>
      <c r="G35" s="1">
        <f t="shared" si="0"/>
        <v>-18</v>
      </c>
      <c r="H35" s="16">
        <f t="shared" si="1"/>
        <v>-20430</v>
      </c>
    </row>
    <row r="36" spans="1:8" ht="15">
      <c r="A36" s="28" t="s">
        <v>137</v>
      </c>
      <c r="B36" s="16">
        <v>900</v>
      </c>
      <c r="C36" s="17">
        <v>42890</v>
      </c>
      <c r="D36" s="17">
        <v>42864</v>
      </c>
      <c r="E36" s="17"/>
      <c r="F36" s="17"/>
      <c r="G36" s="1">
        <f t="shared" si="0"/>
        <v>-26</v>
      </c>
      <c r="H36" s="16">
        <f t="shared" si="1"/>
        <v>-23400</v>
      </c>
    </row>
    <row r="37" spans="1:8" ht="15">
      <c r="A37" s="28" t="s">
        <v>138</v>
      </c>
      <c r="B37" s="16">
        <v>741.6</v>
      </c>
      <c r="C37" s="17">
        <v>42893</v>
      </c>
      <c r="D37" s="17">
        <v>42878</v>
      </c>
      <c r="E37" s="17"/>
      <c r="F37" s="17"/>
      <c r="G37" s="1">
        <f t="shared" si="0"/>
        <v>-15</v>
      </c>
      <c r="H37" s="16">
        <f t="shared" si="1"/>
        <v>-11124</v>
      </c>
    </row>
    <row r="38" spans="1:8" ht="15">
      <c r="A38" s="28" t="s">
        <v>139</v>
      </c>
      <c r="B38" s="16">
        <v>115</v>
      </c>
      <c r="C38" s="17">
        <v>42895</v>
      </c>
      <c r="D38" s="17">
        <v>42878</v>
      </c>
      <c r="E38" s="17"/>
      <c r="F38" s="17"/>
      <c r="G38" s="1">
        <f t="shared" si="0"/>
        <v>-17</v>
      </c>
      <c r="H38" s="16">
        <f t="shared" si="1"/>
        <v>-1955</v>
      </c>
    </row>
    <row r="39" spans="1:8" ht="15">
      <c r="A39" s="28" t="s">
        <v>140</v>
      </c>
      <c r="B39" s="16">
        <v>95.25</v>
      </c>
      <c r="C39" s="17">
        <v>42902</v>
      </c>
      <c r="D39" s="17">
        <v>42878</v>
      </c>
      <c r="E39" s="17"/>
      <c r="F39" s="17"/>
      <c r="G39" s="1">
        <f t="shared" si="0"/>
        <v>-24</v>
      </c>
      <c r="H39" s="16">
        <f t="shared" si="1"/>
        <v>-2286</v>
      </c>
    </row>
    <row r="40" spans="1:8" ht="15">
      <c r="A40" s="28" t="s">
        <v>141</v>
      </c>
      <c r="B40" s="16">
        <v>134.4</v>
      </c>
      <c r="C40" s="17">
        <v>42910</v>
      </c>
      <c r="D40" s="17">
        <v>42886</v>
      </c>
      <c r="E40" s="17"/>
      <c r="F40" s="17"/>
      <c r="G40" s="1">
        <f t="shared" si="0"/>
        <v>-24</v>
      </c>
      <c r="H40" s="16">
        <f t="shared" si="1"/>
        <v>-3225.6000000000004</v>
      </c>
    </row>
    <row r="41" spans="1:8" ht="15">
      <c r="A41" s="28" t="s">
        <v>142</v>
      </c>
      <c r="B41" s="16">
        <v>100.12</v>
      </c>
      <c r="C41" s="17">
        <v>42911</v>
      </c>
      <c r="D41" s="17">
        <v>42886</v>
      </c>
      <c r="E41" s="17"/>
      <c r="F41" s="17"/>
      <c r="G41" s="1">
        <f t="shared" si="0"/>
        <v>-25</v>
      </c>
      <c r="H41" s="16">
        <f t="shared" si="1"/>
        <v>-2503</v>
      </c>
    </row>
    <row r="42" spans="1:8" ht="15">
      <c r="A42" s="28" t="s">
        <v>143</v>
      </c>
      <c r="B42" s="16">
        <v>1869</v>
      </c>
      <c r="C42" s="17">
        <v>42901</v>
      </c>
      <c r="D42" s="17">
        <v>42886</v>
      </c>
      <c r="E42" s="17"/>
      <c r="F42" s="17"/>
      <c r="G42" s="1">
        <f t="shared" si="0"/>
        <v>-15</v>
      </c>
      <c r="H42" s="16">
        <f t="shared" si="1"/>
        <v>-28035</v>
      </c>
    </row>
    <row r="43" spans="1:8" ht="15">
      <c r="A43" s="28" t="s">
        <v>144</v>
      </c>
      <c r="B43" s="16">
        <v>6024</v>
      </c>
      <c r="C43" s="17">
        <v>42908</v>
      </c>
      <c r="D43" s="17">
        <v>42886</v>
      </c>
      <c r="E43" s="17"/>
      <c r="F43" s="17"/>
      <c r="G43" s="1">
        <f t="shared" si="0"/>
        <v>-22</v>
      </c>
      <c r="H43" s="16">
        <f t="shared" si="1"/>
        <v>-132528</v>
      </c>
    </row>
    <row r="44" spans="1:8" ht="15">
      <c r="A44" s="28" t="s">
        <v>145</v>
      </c>
      <c r="B44" s="16">
        <v>200</v>
      </c>
      <c r="C44" s="17">
        <v>42908</v>
      </c>
      <c r="D44" s="17">
        <v>42886</v>
      </c>
      <c r="E44" s="17"/>
      <c r="F44" s="17"/>
      <c r="G44" s="1">
        <f t="shared" si="0"/>
        <v>-22</v>
      </c>
      <c r="H44" s="16">
        <f t="shared" si="1"/>
        <v>-4400</v>
      </c>
    </row>
    <row r="45" spans="1:8" ht="15">
      <c r="A45" s="28" t="s">
        <v>146</v>
      </c>
      <c r="B45" s="16">
        <v>682</v>
      </c>
      <c r="C45" s="17">
        <v>42908</v>
      </c>
      <c r="D45" s="17">
        <v>42886</v>
      </c>
      <c r="E45" s="17"/>
      <c r="F45" s="17"/>
      <c r="G45" s="1">
        <f t="shared" si="0"/>
        <v>-22</v>
      </c>
      <c r="H45" s="16">
        <f t="shared" si="1"/>
        <v>-15004</v>
      </c>
    </row>
    <row r="46" spans="1:8" ht="15">
      <c r="A46" s="28" t="s">
        <v>147</v>
      </c>
      <c r="B46" s="16">
        <v>1990</v>
      </c>
      <c r="C46" s="17">
        <v>42901</v>
      </c>
      <c r="D46" s="17">
        <v>42886</v>
      </c>
      <c r="E46" s="17"/>
      <c r="F46" s="17"/>
      <c r="G46" s="1">
        <f t="shared" si="0"/>
        <v>-15</v>
      </c>
      <c r="H46" s="16">
        <f t="shared" si="1"/>
        <v>-29850</v>
      </c>
    </row>
    <row r="47" spans="1:8" ht="15">
      <c r="A47" s="28" t="s">
        <v>148</v>
      </c>
      <c r="B47" s="16">
        <v>483</v>
      </c>
      <c r="C47" s="17">
        <v>42908</v>
      </c>
      <c r="D47" s="17">
        <v>42886</v>
      </c>
      <c r="E47" s="17"/>
      <c r="F47" s="17"/>
      <c r="G47" s="1">
        <f t="shared" si="0"/>
        <v>-22</v>
      </c>
      <c r="H47" s="16">
        <f t="shared" si="1"/>
        <v>-10626</v>
      </c>
    </row>
    <row r="48" spans="1:8" ht="15">
      <c r="A48" s="28" t="s">
        <v>149</v>
      </c>
      <c r="B48" s="16">
        <v>153.8</v>
      </c>
      <c r="C48" s="17">
        <v>42901</v>
      </c>
      <c r="D48" s="17">
        <v>42886</v>
      </c>
      <c r="E48" s="17"/>
      <c r="F48" s="17"/>
      <c r="G48" s="1">
        <f t="shared" si="0"/>
        <v>-15</v>
      </c>
      <c r="H48" s="16">
        <f t="shared" si="1"/>
        <v>-2307</v>
      </c>
    </row>
    <row r="49" spans="1:8" ht="15">
      <c r="A49" s="28" t="s">
        <v>150</v>
      </c>
      <c r="B49" s="16">
        <v>219.1</v>
      </c>
      <c r="C49" s="17">
        <v>42901</v>
      </c>
      <c r="D49" s="17">
        <v>42886</v>
      </c>
      <c r="E49" s="17"/>
      <c r="F49" s="17"/>
      <c r="G49" s="1">
        <f t="shared" si="0"/>
        <v>-15</v>
      </c>
      <c r="H49" s="16">
        <f t="shared" si="1"/>
        <v>-3286.5</v>
      </c>
    </row>
    <row r="50" spans="1:8" ht="15">
      <c r="A50" s="28" t="s">
        <v>151</v>
      </c>
      <c r="B50" s="16">
        <v>2867.2</v>
      </c>
      <c r="C50" s="17">
        <v>42916</v>
      </c>
      <c r="D50" s="17">
        <v>42891</v>
      </c>
      <c r="E50" s="17"/>
      <c r="F50" s="17"/>
      <c r="G50" s="1">
        <f t="shared" si="0"/>
        <v>-25</v>
      </c>
      <c r="H50" s="16">
        <f t="shared" si="1"/>
        <v>-71680</v>
      </c>
    </row>
    <row r="51" spans="1:8" ht="15">
      <c r="A51" s="28" t="s">
        <v>152</v>
      </c>
      <c r="B51" s="16">
        <v>180</v>
      </c>
      <c r="C51" s="17">
        <v>42908</v>
      </c>
      <c r="D51" s="17">
        <v>42891</v>
      </c>
      <c r="E51" s="17"/>
      <c r="F51" s="17"/>
      <c r="G51" s="1">
        <f t="shared" si="0"/>
        <v>-17</v>
      </c>
      <c r="H51" s="16">
        <f t="shared" si="1"/>
        <v>-3060</v>
      </c>
    </row>
    <row r="52" spans="1:8" ht="15">
      <c r="A52" s="28" t="s">
        <v>153</v>
      </c>
      <c r="B52" s="16">
        <v>490</v>
      </c>
      <c r="C52" s="17">
        <v>42908</v>
      </c>
      <c r="D52" s="17">
        <v>42891</v>
      </c>
      <c r="E52" s="17"/>
      <c r="F52" s="17"/>
      <c r="G52" s="1">
        <f t="shared" si="0"/>
        <v>-17</v>
      </c>
      <c r="H52" s="16">
        <f t="shared" si="1"/>
        <v>-8330</v>
      </c>
    </row>
    <row r="53" spans="1:8" ht="15">
      <c r="A53" s="28" t="s">
        <v>154</v>
      </c>
      <c r="B53" s="16">
        <v>442</v>
      </c>
      <c r="C53" s="17">
        <v>42914</v>
      </c>
      <c r="D53" s="17">
        <v>42891</v>
      </c>
      <c r="E53" s="17"/>
      <c r="F53" s="17"/>
      <c r="G53" s="1">
        <f t="shared" si="0"/>
        <v>-23</v>
      </c>
      <c r="H53" s="16">
        <f t="shared" si="1"/>
        <v>-10166</v>
      </c>
    </row>
    <row r="54" spans="1:8" ht="15">
      <c r="A54" s="28" t="s">
        <v>155</v>
      </c>
      <c r="B54" s="16">
        <v>420</v>
      </c>
      <c r="C54" s="17">
        <v>42914</v>
      </c>
      <c r="D54" s="17">
        <v>42891</v>
      </c>
      <c r="E54" s="17"/>
      <c r="F54" s="17"/>
      <c r="G54" s="1">
        <f t="shared" si="0"/>
        <v>-23</v>
      </c>
      <c r="H54" s="16">
        <f t="shared" si="1"/>
        <v>-9660</v>
      </c>
    </row>
    <row r="55" spans="1:8" ht="15">
      <c r="A55" s="28" t="s">
        <v>156</v>
      </c>
      <c r="B55" s="16">
        <v>420</v>
      </c>
      <c r="C55" s="17">
        <v>42911</v>
      </c>
      <c r="D55" s="17">
        <v>42891</v>
      </c>
      <c r="E55" s="17"/>
      <c r="F55" s="17"/>
      <c r="G55" s="1">
        <f t="shared" si="0"/>
        <v>-20</v>
      </c>
      <c r="H55" s="16">
        <f t="shared" si="1"/>
        <v>-8400</v>
      </c>
    </row>
    <row r="56" spans="1:8" ht="15">
      <c r="A56" s="28" t="s">
        <v>157</v>
      </c>
      <c r="B56" s="16">
        <v>313.3</v>
      </c>
      <c r="C56" s="17">
        <v>42908</v>
      </c>
      <c r="D56" s="17">
        <v>42891</v>
      </c>
      <c r="E56" s="17"/>
      <c r="F56" s="17"/>
      <c r="G56" s="1">
        <f t="shared" si="0"/>
        <v>-17</v>
      </c>
      <c r="H56" s="16">
        <f t="shared" si="1"/>
        <v>-5326.1</v>
      </c>
    </row>
    <row r="57" spans="1:8" ht="15">
      <c r="A57" s="28" t="s">
        <v>158</v>
      </c>
      <c r="B57" s="16">
        <v>208.2</v>
      </c>
      <c r="C57" s="17">
        <v>42908</v>
      </c>
      <c r="D57" s="17">
        <v>42891</v>
      </c>
      <c r="E57" s="17"/>
      <c r="F57" s="17"/>
      <c r="G57" s="1">
        <f t="shared" si="0"/>
        <v>-17</v>
      </c>
      <c r="H57" s="16">
        <f t="shared" si="1"/>
        <v>-3539.3999999999996</v>
      </c>
    </row>
    <row r="58" spans="1:8" ht="15">
      <c r="A58" s="28" t="s">
        <v>159</v>
      </c>
      <c r="B58" s="16">
        <v>1755.3</v>
      </c>
      <c r="C58" s="17">
        <v>42908</v>
      </c>
      <c r="D58" s="17">
        <v>42891</v>
      </c>
      <c r="E58" s="17"/>
      <c r="F58" s="17"/>
      <c r="G58" s="1">
        <f t="shared" si="0"/>
        <v>-17</v>
      </c>
      <c r="H58" s="16">
        <f t="shared" si="1"/>
        <v>-29840.1</v>
      </c>
    </row>
    <row r="59" spans="1:8" ht="15">
      <c r="A59" s="28" t="s">
        <v>160</v>
      </c>
      <c r="B59" s="16">
        <v>491.2</v>
      </c>
      <c r="C59" s="17">
        <v>42910</v>
      </c>
      <c r="D59" s="17">
        <v>42891</v>
      </c>
      <c r="E59" s="17"/>
      <c r="F59" s="17"/>
      <c r="G59" s="1">
        <f t="shared" si="0"/>
        <v>-19</v>
      </c>
      <c r="H59" s="16">
        <f t="shared" si="1"/>
        <v>-9332.8</v>
      </c>
    </row>
    <row r="60" spans="1:8" ht="15">
      <c r="A60" s="28" t="s">
        <v>161</v>
      </c>
      <c r="B60" s="16">
        <v>24.58</v>
      </c>
      <c r="C60" s="17">
        <v>42921</v>
      </c>
      <c r="D60" s="17">
        <v>42895</v>
      </c>
      <c r="E60" s="17"/>
      <c r="F60" s="17"/>
      <c r="G60" s="1">
        <f t="shared" si="0"/>
        <v>-26</v>
      </c>
      <c r="H60" s="16">
        <f t="shared" si="1"/>
        <v>-639.0799999999999</v>
      </c>
    </row>
    <row r="61" spans="1:8" ht="15">
      <c r="A61" s="28" t="s">
        <v>162</v>
      </c>
      <c r="B61" s="16">
        <v>2499</v>
      </c>
      <c r="C61" s="17">
        <v>42901</v>
      </c>
      <c r="D61" s="17">
        <v>42895</v>
      </c>
      <c r="E61" s="17"/>
      <c r="F61" s="17"/>
      <c r="G61" s="1">
        <f t="shared" si="0"/>
        <v>-6</v>
      </c>
      <c r="H61" s="16">
        <f t="shared" si="1"/>
        <v>-14994</v>
      </c>
    </row>
    <row r="62" spans="1:8" ht="15">
      <c r="A62" s="28" t="s">
        <v>163</v>
      </c>
      <c r="B62" s="16">
        <v>3165.25</v>
      </c>
      <c r="C62" s="17">
        <v>42910</v>
      </c>
      <c r="D62" s="17">
        <v>42895</v>
      </c>
      <c r="E62" s="17"/>
      <c r="F62" s="17"/>
      <c r="G62" s="1">
        <f t="shared" si="0"/>
        <v>-15</v>
      </c>
      <c r="H62" s="16">
        <f t="shared" si="1"/>
        <v>-47478.75</v>
      </c>
    </row>
    <row r="63" spans="1:8" ht="15">
      <c r="A63" s="28" t="s">
        <v>164</v>
      </c>
      <c r="B63" s="16">
        <v>148.59</v>
      </c>
      <c r="C63" s="17">
        <v>42921</v>
      </c>
      <c r="D63" s="17">
        <v>42895</v>
      </c>
      <c r="E63" s="17"/>
      <c r="F63" s="17"/>
      <c r="G63" s="1">
        <f t="shared" si="0"/>
        <v>-26</v>
      </c>
      <c r="H63" s="16">
        <f t="shared" si="1"/>
        <v>-3863.34</v>
      </c>
    </row>
    <row r="64" spans="1:8" ht="15">
      <c r="A64" s="28" t="s">
        <v>165</v>
      </c>
      <c r="B64" s="16">
        <v>396.8</v>
      </c>
      <c r="C64" s="17">
        <v>42915</v>
      </c>
      <c r="D64" s="17">
        <v>42895</v>
      </c>
      <c r="E64" s="17"/>
      <c r="F64" s="17"/>
      <c r="G64" s="1">
        <f t="shared" si="0"/>
        <v>-20</v>
      </c>
      <c r="H64" s="16">
        <f t="shared" si="1"/>
        <v>-7936</v>
      </c>
    </row>
    <row r="65" spans="1:8" ht="15">
      <c r="A65" s="28" t="s">
        <v>166</v>
      </c>
      <c r="B65" s="16">
        <v>949.4</v>
      </c>
      <c r="C65" s="17">
        <v>42915</v>
      </c>
      <c r="D65" s="17">
        <v>42895</v>
      </c>
      <c r="E65" s="17"/>
      <c r="F65" s="17"/>
      <c r="G65" s="1">
        <f t="shared" si="0"/>
        <v>-20</v>
      </c>
      <c r="H65" s="16">
        <f t="shared" si="1"/>
        <v>-18988</v>
      </c>
    </row>
    <row r="66" spans="1:8" ht="15">
      <c r="A66" s="28" t="s">
        <v>167</v>
      </c>
      <c r="B66" s="16">
        <v>599.45</v>
      </c>
      <c r="C66" s="17">
        <v>42917</v>
      </c>
      <c r="D66" s="17">
        <v>42895</v>
      </c>
      <c r="E66" s="17"/>
      <c r="F66" s="17"/>
      <c r="G66" s="1">
        <f t="shared" si="0"/>
        <v>-22</v>
      </c>
      <c r="H66" s="16">
        <f t="shared" si="1"/>
        <v>-13187.900000000001</v>
      </c>
    </row>
    <row r="67" spans="1:8" ht="15">
      <c r="A67" s="28" t="s">
        <v>167</v>
      </c>
      <c r="B67" s="16">
        <v>0.05</v>
      </c>
      <c r="C67" s="17">
        <v>42917</v>
      </c>
      <c r="D67" s="17">
        <v>42895</v>
      </c>
      <c r="E67" s="17"/>
      <c r="F67" s="17"/>
      <c r="G67" s="1">
        <f t="shared" si="0"/>
        <v>-22</v>
      </c>
      <c r="H67" s="16">
        <f t="shared" si="1"/>
        <v>-1.1</v>
      </c>
    </row>
    <row r="68" spans="1:8" ht="15">
      <c r="A68" s="28" t="s">
        <v>168</v>
      </c>
      <c r="B68" s="16">
        <v>604.16</v>
      </c>
      <c r="C68" s="17">
        <v>42916</v>
      </c>
      <c r="D68" s="17">
        <v>42895</v>
      </c>
      <c r="E68" s="17"/>
      <c r="F68" s="17"/>
      <c r="G68" s="1">
        <f t="shared" si="0"/>
        <v>-21</v>
      </c>
      <c r="H68" s="16">
        <f t="shared" si="1"/>
        <v>-12687.359999999999</v>
      </c>
    </row>
    <row r="69" spans="1:8" ht="15">
      <c r="A69" s="28" t="s">
        <v>169</v>
      </c>
      <c r="B69" s="16">
        <v>3000</v>
      </c>
      <c r="C69" s="17">
        <v>42931</v>
      </c>
      <c r="D69" s="17">
        <v>42902</v>
      </c>
      <c r="E69" s="17"/>
      <c r="F69" s="17"/>
      <c r="G69" s="1">
        <f aca="true" t="shared" si="2" ref="G69:G132">D69-C69-(F69-E69)</f>
        <v>-29</v>
      </c>
      <c r="H69" s="16">
        <f aca="true" t="shared" si="3" ref="H69:H132">B69*G69</f>
        <v>-87000</v>
      </c>
    </row>
    <row r="70" spans="1:8" ht="15">
      <c r="A70" s="28" t="s">
        <v>170</v>
      </c>
      <c r="B70" s="16">
        <v>7200</v>
      </c>
      <c r="C70" s="17">
        <v>42931</v>
      </c>
      <c r="D70" s="17">
        <v>42902</v>
      </c>
      <c r="E70" s="17"/>
      <c r="F70" s="17"/>
      <c r="G70" s="1">
        <f t="shared" si="2"/>
        <v>-29</v>
      </c>
      <c r="H70" s="16">
        <f t="shared" si="3"/>
        <v>-208800</v>
      </c>
    </row>
    <row r="71" spans="1:8" ht="15">
      <c r="A71" s="28" t="s">
        <v>171</v>
      </c>
      <c r="B71" s="16">
        <v>276.31</v>
      </c>
      <c r="C71" s="17">
        <v>42922</v>
      </c>
      <c r="D71" s="17">
        <v>42902</v>
      </c>
      <c r="E71" s="17"/>
      <c r="F71" s="17"/>
      <c r="G71" s="1">
        <f t="shared" si="2"/>
        <v>-20</v>
      </c>
      <c r="H71" s="16">
        <f t="shared" si="3"/>
        <v>-5526.2</v>
      </c>
    </row>
    <row r="72" spans="1:8" ht="15">
      <c r="A72" s="28" t="s">
        <v>172</v>
      </c>
      <c r="B72" s="16">
        <v>42</v>
      </c>
      <c r="C72" s="17">
        <v>42924</v>
      </c>
      <c r="D72" s="17">
        <v>42902</v>
      </c>
      <c r="E72" s="17"/>
      <c r="F72" s="17"/>
      <c r="G72" s="1">
        <f t="shared" si="2"/>
        <v>-22</v>
      </c>
      <c r="H72" s="16">
        <f t="shared" si="3"/>
        <v>-924</v>
      </c>
    </row>
    <row r="73" spans="1:8" ht="15">
      <c r="A73" s="28" t="s">
        <v>173</v>
      </c>
      <c r="B73" s="16">
        <v>965</v>
      </c>
      <c r="C73" s="17">
        <v>42924</v>
      </c>
      <c r="D73" s="17">
        <v>42902</v>
      </c>
      <c r="E73" s="17"/>
      <c r="F73" s="17"/>
      <c r="G73" s="1">
        <f t="shared" si="2"/>
        <v>-22</v>
      </c>
      <c r="H73" s="16">
        <f t="shared" si="3"/>
        <v>-21230</v>
      </c>
    </row>
    <row r="74" spans="1:8" ht="15">
      <c r="A74" s="28" t="s">
        <v>174</v>
      </c>
      <c r="B74" s="16">
        <v>1410</v>
      </c>
      <c r="C74" s="17">
        <v>42924</v>
      </c>
      <c r="D74" s="17">
        <v>42902</v>
      </c>
      <c r="E74" s="17"/>
      <c r="F74" s="17"/>
      <c r="G74" s="1">
        <f t="shared" si="2"/>
        <v>-22</v>
      </c>
      <c r="H74" s="16">
        <f t="shared" si="3"/>
        <v>-31020</v>
      </c>
    </row>
    <row r="75" spans="1:8" ht="15">
      <c r="A75" s="28" t="s">
        <v>175</v>
      </c>
      <c r="B75" s="16">
        <v>300</v>
      </c>
      <c r="C75" s="17">
        <v>42932</v>
      </c>
      <c r="D75" s="17">
        <v>42916</v>
      </c>
      <c r="E75" s="17"/>
      <c r="F75" s="17"/>
      <c r="G75" s="1">
        <f t="shared" si="2"/>
        <v>-16</v>
      </c>
      <c r="H75" s="16">
        <f t="shared" si="3"/>
        <v>-4800</v>
      </c>
    </row>
    <row r="76" spans="1:8" ht="15">
      <c r="A76" s="28" t="s">
        <v>176</v>
      </c>
      <c r="B76" s="16">
        <v>2245.76</v>
      </c>
      <c r="C76" s="17">
        <v>42936</v>
      </c>
      <c r="D76" s="17">
        <v>42916</v>
      </c>
      <c r="E76" s="17"/>
      <c r="F76" s="17"/>
      <c r="G76" s="1">
        <f t="shared" si="2"/>
        <v>-20</v>
      </c>
      <c r="H76" s="16">
        <f t="shared" si="3"/>
        <v>-44915.200000000004</v>
      </c>
    </row>
    <row r="77" spans="1:8" ht="15">
      <c r="A77" s="28" t="s">
        <v>177</v>
      </c>
      <c r="B77" s="16">
        <v>3192</v>
      </c>
      <c r="C77" s="17">
        <v>42936</v>
      </c>
      <c r="D77" s="17">
        <v>42916</v>
      </c>
      <c r="E77" s="17"/>
      <c r="F77" s="17"/>
      <c r="G77" s="1">
        <f t="shared" si="2"/>
        <v>-20</v>
      </c>
      <c r="H77" s="16">
        <f t="shared" si="3"/>
        <v>-63840</v>
      </c>
    </row>
    <row r="78" spans="1:8" ht="15">
      <c r="A78" s="28" t="s">
        <v>178</v>
      </c>
      <c r="B78" s="16">
        <v>240</v>
      </c>
      <c r="C78" s="17">
        <v>42915</v>
      </c>
      <c r="D78" s="17">
        <v>42916</v>
      </c>
      <c r="E78" s="17"/>
      <c r="F78" s="17"/>
      <c r="G78" s="1">
        <f t="shared" si="2"/>
        <v>1</v>
      </c>
      <c r="H78" s="16">
        <f t="shared" si="3"/>
        <v>240</v>
      </c>
    </row>
    <row r="79" spans="1:8" ht="15">
      <c r="A79" s="28" t="s">
        <v>179</v>
      </c>
      <c r="B79" s="16">
        <v>460.06</v>
      </c>
      <c r="C79" s="17">
        <v>42928</v>
      </c>
      <c r="D79" s="17">
        <v>42916</v>
      </c>
      <c r="E79" s="17"/>
      <c r="F79" s="17"/>
      <c r="G79" s="1">
        <f t="shared" si="2"/>
        <v>-12</v>
      </c>
      <c r="H79" s="16">
        <f t="shared" si="3"/>
        <v>-5520.72</v>
      </c>
    </row>
    <row r="80" spans="1:8" ht="15">
      <c r="A80" s="28" t="s">
        <v>180</v>
      </c>
      <c r="B80" s="16">
        <v>5400</v>
      </c>
      <c r="C80" s="17">
        <v>42944</v>
      </c>
      <c r="D80" s="17">
        <v>42916</v>
      </c>
      <c r="E80" s="17"/>
      <c r="F80" s="17"/>
      <c r="G80" s="1">
        <f t="shared" si="2"/>
        <v>-28</v>
      </c>
      <c r="H80" s="16">
        <f t="shared" si="3"/>
        <v>-151200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28172.97</v>
      </c>
      <c r="C1">
        <f>COUNTA(A4:A203)</f>
        <v>22</v>
      </c>
      <c r="G1" s="20">
        <f>IF(B1&lt;&gt;0,H1/B1,0)</f>
        <v>-18.59002405497184</v>
      </c>
      <c r="H1" s="19">
        <f>SUM(H4:H195)</f>
        <v>-523736.18999999994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181</v>
      </c>
      <c r="B4" s="16">
        <v>7822</v>
      </c>
      <c r="C4" s="17">
        <v>42946</v>
      </c>
      <c r="D4" s="17">
        <v>42923</v>
      </c>
      <c r="E4" s="17"/>
      <c r="F4" s="17"/>
      <c r="G4" s="1">
        <f>D4-C4-(F4-E4)</f>
        <v>-23</v>
      </c>
      <c r="H4" s="16">
        <f>B4*G4</f>
        <v>-179906</v>
      </c>
    </row>
    <row r="5" spans="1:8" ht="15">
      <c r="A5" s="28" t="s">
        <v>182</v>
      </c>
      <c r="B5" s="16">
        <v>3012.5</v>
      </c>
      <c r="C5" s="17">
        <v>42931</v>
      </c>
      <c r="D5" s="17">
        <v>42929</v>
      </c>
      <c r="E5" s="17"/>
      <c r="F5" s="17"/>
      <c r="G5" s="1">
        <f aca="true" t="shared" si="0" ref="G5:G68">D5-C5-(F5-E5)</f>
        <v>-2</v>
      </c>
      <c r="H5" s="16">
        <f aca="true" t="shared" si="1" ref="H5:H68">B5*G5</f>
        <v>-6025</v>
      </c>
    </row>
    <row r="6" spans="1:8" ht="15">
      <c r="A6" s="28" t="s">
        <v>183</v>
      </c>
      <c r="B6" s="16">
        <v>1340</v>
      </c>
      <c r="C6" s="17">
        <v>42944</v>
      </c>
      <c r="D6" s="17">
        <v>42929</v>
      </c>
      <c r="E6" s="17"/>
      <c r="F6" s="17"/>
      <c r="G6" s="1">
        <f t="shared" si="0"/>
        <v>-15</v>
      </c>
      <c r="H6" s="16">
        <f t="shared" si="1"/>
        <v>-20100</v>
      </c>
    </row>
    <row r="7" spans="1:8" ht="15">
      <c r="A7" s="28" t="s">
        <v>184</v>
      </c>
      <c r="B7" s="16">
        <v>1920</v>
      </c>
      <c r="C7" s="17">
        <v>42944</v>
      </c>
      <c r="D7" s="17">
        <v>42929</v>
      </c>
      <c r="E7" s="17"/>
      <c r="F7" s="17"/>
      <c r="G7" s="1">
        <f t="shared" si="0"/>
        <v>-15</v>
      </c>
      <c r="H7" s="16">
        <f t="shared" si="1"/>
        <v>-28800</v>
      </c>
    </row>
    <row r="8" spans="1:8" ht="15">
      <c r="A8" s="28" t="s">
        <v>185</v>
      </c>
      <c r="B8" s="16">
        <v>747.42</v>
      </c>
      <c r="C8" s="17">
        <v>42942</v>
      </c>
      <c r="D8" s="17">
        <v>42929</v>
      </c>
      <c r="E8" s="17"/>
      <c r="F8" s="17"/>
      <c r="G8" s="1">
        <f t="shared" si="0"/>
        <v>-13</v>
      </c>
      <c r="H8" s="16">
        <f t="shared" si="1"/>
        <v>-9716.46</v>
      </c>
    </row>
    <row r="9" spans="1:8" ht="15">
      <c r="A9" s="28" t="s">
        <v>186</v>
      </c>
      <c r="B9" s="16">
        <v>592.51</v>
      </c>
      <c r="C9" s="17">
        <v>42928</v>
      </c>
      <c r="D9" s="17">
        <v>42935</v>
      </c>
      <c r="E9" s="17"/>
      <c r="F9" s="17"/>
      <c r="G9" s="1">
        <f t="shared" si="0"/>
        <v>7</v>
      </c>
      <c r="H9" s="16">
        <f t="shared" si="1"/>
        <v>4147.57</v>
      </c>
    </row>
    <row r="10" spans="1:8" ht="15">
      <c r="A10" s="28" t="s">
        <v>187</v>
      </c>
      <c r="B10" s="16">
        <v>508.5</v>
      </c>
      <c r="C10" s="17">
        <v>42950</v>
      </c>
      <c r="D10" s="17">
        <v>42935</v>
      </c>
      <c r="E10" s="17"/>
      <c r="F10" s="17"/>
      <c r="G10" s="1">
        <f t="shared" si="0"/>
        <v>-15</v>
      </c>
      <c r="H10" s="16">
        <f t="shared" si="1"/>
        <v>-7627.5</v>
      </c>
    </row>
    <row r="11" spans="1:8" ht="15">
      <c r="A11" s="28" t="s">
        <v>188</v>
      </c>
      <c r="B11" s="16">
        <v>391.3</v>
      </c>
      <c r="C11" s="17">
        <v>42959</v>
      </c>
      <c r="D11" s="17">
        <v>42935</v>
      </c>
      <c r="E11" s="17"/>
      <c r="F11" s="17"/>
      <c r="G11" s="1">
        <f t="shared" si="0"/>
        <v>-24</v>
      </c>
      <c r="H11" s="16">
        <f t="shared" si="1"/>
        <v>-9391.2</v>
      </c>
    </row>
    <row r="12" spans="1:8" ht="15">
      <c r="A12" s="28" t="s">
        <v>189</v>
      </c>
      <c r="B12" s="16">
        <v>79.72</v>
      </c>
      <c r="C12" s="17">
        <v>42965</v>
      </c>
      <c r="D12" s="17">
        <v>42935</v>
      </c>
      <c r="E12" s="17"/>
      <c r="F12" s="17"/>
      <c r="G12" s="1">
        <f t="shared" si="0"/>
        <v>-30</v>
      </c>
      <c r="H12" s="16">
        <f t="shared" si="1"/>
        <v>-2391.6</v>
      </c>
    </row>
    <row r="13" spans="1:8" ht="15">
      <c r="A13" s="28" t="s">
        <v>190</v>
      </c>
      <c r="B13" s="16">
        <v>192.1</v>
      </c>
      <c r="C13" s="17">
        <v>42960</v>
      </c>
      <c r="D13" s="17">
        <v>42948</v>
      </c>
      <c r="E13" s="17"/>
      <c r="F13" s="17"/>
      <c r="G13" s="1">
        <f t="shared" si="0"/>
        <v>-12</v>
      </c>
      <c r="H13" s="16">
        <f t="shared" si="1"/>
        <v>-2305.2</v>
      </c>
    </row>
    <row r="14" spans="1:8" ht="15">
      <c r="A14" s="28" t="s">
        <v>191</v>
      </c>
      <c r="B14" s="16">
        <v>1191.8</v>
      </c>
      <c r="C14" s="17">
        <v>42960</v>
      </c>
      <c r="D14" s="17">
        <v>42948</v>
      </c>
      <c r="E14" s="17"/>
      <c r="F14" s="17"/>
      <c r="G14" s="1">
        <f t="shared" si="0"/>
        <v>-12</v>
      </c>
      <c r="H14" s="16">
        <f t="shared" si="1"/>
        <v>-14301.599999999999</v>
      </c>
    </row>
    <row r="15" spans="1:8" ht="15">
      <c r="A15" s="28" t="s">
        <v>192</v>
      </c>
      <c r="B15" s="16">
        <v>300</v>
      </c>
      <c r="C15" s="17">
        <v>42967</v>
      </c>
      <c r="D15" s="17">
        <v>42948</v>
      </c>
      <c r="E15" s="17"/>
      <c r="F15" s="17"/>
      <c r="G15" s="1">
        <f t="shared" si="0"/>
        <v>-19</v>
      </c>
      <c r="H15" s="16">
        <f t="shared" si="1"/>
        <v>-5700</v>
      </c>
    </row>
    <row r="16" spans="1:8" ht="15">
      <c r="A16" s="28" t="s">
        <v>193</v>
      </c>
      <c r="B16" s="16">
        <v>400</v>
      </c>
      <c r="C16" s="17">
        <v>42967</v>
      </c>
      <c r="D16" s="17">
        <v>42948</v>
      </c>
      <c r="E16" s="17"/>
      <c r="F16" s="17"/>
      <c r="G16" s="1">
        <f t="shared" si="0"/>
        <v>-19</v>
      </c>
      <c r="H16" s="16">
        <f t="shared" si="1"/>
        <v>-7600</v>
      </c>
    </row>
    <row r="17" spans="1:8" ht="15">
      <c r="A17" s="28" t="s">
        <v>194</v>
      </c>
      <c r="B17" s="16">
        <v>1600</v>
      </c>
      <c r="C17" s="17">
        <v>42967</v>
      </c>
      <c r="D17" s="17">
        <v>42948</v>
      </c>
      <c r="E17" s="17"/>
      <c r="F17" s="17"/>
      <c r="G17" s="1">
        <f t="shared" si="0"/>
        <v>-19</v>
      </c>
      <c r="H17" s="16">
        <f t="shared" si="1"/>
        <v>-30400</v>
      </c>
    </row>
    <row r="18" spans="1:8" ht="15">
      <c r="A18" s="28" t="s">
        <v>195</v>
      </c>
      <c r="B18" s="16">
        <v>254</v>
      </c>
      <c r="C18" s="17">
        <v>42960</v>
      </c>
      <c r="D18" s="17">
        <v>42948</v>
      </c>
      <c r="E18" s="17"/>
      <c r="F18" s="17"/>
      <c r="G18" s="1">
        <f t="shared" si="0"/>
        <v>-12</v>
      </c>
      <c r="H18" s="16">
        <f t="shared" si="1"/>
        <v>-3048</v>
      </c>
    </row>
    <row r="19" spans="1:8" ht="15">
      <c r="A19" s="28" t="s">
        <v>196</v>
      </c>
      <c r="B19" s="16">
        <v>891</v>
      </c>
      <c r="C19" s="17">
        <v>42970</v>
      </c>
      <c r="D19" s="17">
        <v>42948</v>
      </c>
      <c r="E19" s="17"/>
      <c r="F19" s="17"/>
      <c r="G19" s="1">
        <f t="shared" si="0"/>
        <v>-22</v>
      </c>
      <c r="H19" s="16">
        <f t="shared" si="1"/>
        <v>-19602</v>
      </c>
    </row>
    <row r="20" spans="1:8" ht="15">
      <c r="A20" s="28" t="s">
        <v>197</v>
      </c>
      <c r="B20" s="16">
        <v>520</v>
      </c>
      <c r="C20" s="17">
        <v>42971</v>
      </c>
      <c r="D20" s="17">
        <v>42948</v>
      </c>
      <c r="E20" s="17"/>
      <c r="F20" s="17"/>
      <c r="G20" s="1">
        <f t="shared" si="0"/>
        <v>-23</v>
      </c>
      <c r="H20" s="16">
        <f t="shared" si="1"/>
        <v>-11960</v>
      </c>
    </row>
    <row r="21" spans="1:8" ht="15">
      <c r="A21" s="28" t="s">
        <v>198</v>
      </c>
      <c r="B21" s="16">
        <v>2867.2</v>
      </c>
      <c r="C21" s="17">
        <v>42978</v>
      </c>
      <c r="D21" s="17">
        <v>42948</v>
      </c>
      <c r="E21" s="17"/>
      <c r="F21" s="17"/>
      <c r="G21" s="1">
        <f t="shared" si="0"/>
        <v>-30</v>
      </c>
      <c r="H21" s="16">
        <f t="shared" si="1"/>
        <v>-86016</v>
      </c>
    </row>
    <row r="22" spans="1:8" ht="15">
      <c r="A22" s="28" t="s">
        <v>199</v>
      </c>
      <c r="B22" s="16">
        <v>926.2</v>
      </c>
      <c r="C22" s="17">
        <v>42978</v>
      </c>
      <c r="D22" s="17">
        <v>42970</v>
      </c>
      <c r="E22" s="17"/>
      <c r="F22" s="17"/>
      <c r="G22" s="1">
        <f t="shared" si="0"/>
        <v>-8</v>
      </c>
      <c r="H22" s="16">
        <f t="shared" si="1"/>
        <v>-7409.6</v>
      </c>
    </row>
    <row r="23" spans="1:8" ht="15">
      <c r="A23" s="28" t="s">
        <v>200</v>
      </c>
      <c r="B23" s="16">
        <v>116.72</v>
      </c>
      <c r="C23" s="17">
        <v>42977</v>
      </c>
      <c r="D23" s="17">
        <v>42972</v>
      </c>
      <c r="E23" s="17"/>
      <c r="F23" s="17"/>
      <c r="G23" s="1">
        <f t="shared" si="0"/>
        <v>-5</v>
      </c>
      <c r="H23" s="16">
        <f t="shared" si="1"/>
        <v>-583.6</v>
      </c>
    </row>
    <row r="24" spans="1:8" ht="15">
      <c r="A24" s="28" t="s">
        <v>201</v>
      </c>
      <c r="B24" s="16">
        <v>2000</v>
      </c>
      <c r="C24" s="17">
        <v>43003</v>
      </c>
      <c r="D24" s="17">
        <v>42973</v>
      </c>
      <c r="E24" s="17"/>
      <c r="F24" s="17"/>
      <c r="G24" s="1">
        <f t="shared" si="0"/>
        <v>-30</v>
      </c>
      <c r="H24" s="16">
        <f t="shared" si="1"/>
        <v>-60000</v>
      </c>
    </row>
    <row r="25" spans="1:8" ht="15">
      <c r="A25" s="28" t="s">
        <v>201</v>
      </c>
      <c r="B25" s="16">
        <v>500</v>
      </c>
      <c r="C25" s="17">
        <v>43003</v>
      </c>
      <c r="D25" s="17">
        <v>42973</v>
      </c>
      <c r="E25" s="17"/>
      <c r="F25" s="17"/>
      <c r="G25" s="1">
        <f t="shared" si="0"/>
        <v>-30</v>
      </c>
      <c r="H25" s="16">
        <f t="shared" si="1"/>
        <v>-15000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2017-12-13T10:59:09Z</dcterms:modified>
  <cp:category/>
  <cp:version/>
  <cp:contentType/>
  <cp:contentStatus/>
</cp:coreProperties>
</file>